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etaf70-my.sharepoint.com/personal/khadija_sabir_luxnco_fr/Documents/Laetitia/Sujet Beauté magique/"/>
    </mc:Choice>
  </mc:AlternateContent>
  <xr:revisionPtr revIDLastSave="201" documentId="8_{B1D8FCE9-FA67-4644-AA90-528F748C387F}" xr6:coauthVersionLast="47" xr6:coauthVersionMax="47" xr10:uidLastSave="{D46D5E59-8C95-4A8F-AEAD-3D261A5D935C}"/>
  <bookViews>
    <workbookView xWindow="-120" yWindow="-120" windowWidth="29040" windowHeight="15840" activeTab="4" xr2:uid="{00000000-000D-0000-FFFF-FFFF00000000}"/>
  </bookViews>
  <sheets>
    <sheet name="articles" sheetId="2" r:id="rId1"/>
    <sheet name="Feuil4" sheetId="6" r:id="rId2"/>
    <sheet name="Feuil5" sheetId="7" r:id="rId3"/>
    <sheet name="Feuil6" sheetId="8" r:id="rId4"/>
    <sheet name="Frs1" sheetId="3" r:id="rId5"/>
    <sheet name="Frs2" sheetId="4" r:id="rId6"/>
    <sheet name="Frs3" sheetId="5" r:id="rId7"/>
  </sheets>
  <definedNames>
    <definedName name="_xlnm._FilterDatabase" localSheetId="0" hidden="1">articles!$A$2:$L$42</definedName>
    <definedName name="_xlnm.Criteria" localSheetId="1">Feuil4!$A$1:$A$2</definedName>
    <definedName name="_xlnm.Criteria" localSheetId="2">Feuil5!$A$1:$A$2</definedName>
    <definedName name="_xlnm.Criteria" localSheetId="3">Feuil6!$A$1:$A$2</definedName>
    <definedName name="_xlnm.Extract" localSheetId="1">Feuil4!$A$4:$E$4</definedName>
    <definedName name="_xlnm.Extract" localSheetId="2">Feuil5!$A$4:$E$4</definedName>
    <definedName name="_xlnm.Extract" localSheetId="3">Feuil6!$A$4:$E$4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K3" i="2"/>
</calcChain>
</file>

<file path=xl/sharedStrings.xml><?xml version="1.0" encoding="utf-8"?>
<sst xmlns="http://schemas.openxmlformats.org/spreadsheetml/2006/main" count="432" uniqueCount="104">
  <si>
    <t>Code</t>
  </si>
  <si>
    <t>Libellé</t>
  </si>
  <si>
    <t>Famille</t>
  </si>
  <si>
    <t>Stock réel</t>
  </si>
  <si>
    <t>Stock mini</t>
  </si>
  <si>
    <t>Stock maxi</t>
  </si>
  <si>
    <t>Prix d'achat HT</t>
  </si>
  <si>
    <t>Prix de vente HT</t>
  </si>
  <si>
    <t>Fournisseur</t>
  </si>
  <si>
    <t>ART0001</t>
  </si>
  <si>
    <t xml:space="preserve">Rouge à lèvres </t>
  </si>
  <si>
    <t>FA0001</t>
  </si>
  <si>
    <t>001</t>
  </si>
  <si>
    <t>ART0002</t>
  </si>
  <si>
    <t>Crème de jour</t>
  </si>
  <si>
    <t>ART0003</t>
  </si>
  <si>
    <t>Mure Musc</t>
  </si>
  <si>
    <t>FA0003</t>
  </si>
  <si>
    <t>003</t>
  </si>
  <si>
    <t>ART0004</t>
  </si>
  <si>
    <t>Rose</t>
  </si>
  <si>
    <t>ART0005</t>
  </si>
  <si>
    <t>Crème de nuit</t>
  </si>
  <si>
    <t>ART0006</t>
  </si>
  <si>
    <t>Melon Chevrefeuille</t>
  </si>
  <si>
    <t>FA0002</t>
  </si>
  <si>
    <t>002</t>
  </si>
  <si>
    <t>ART0007</t>
  </si>
  <si>
    <t>Reglisse Badiane</t>
  </si>
  <si>
    <t>ART0008</t>
  </si>
  <si>
    <t>Blush</t>
  </si>
  <si>
    <t>ART0009</t>
  </si>
  <si>
    <t>Lavande</t>
  </si>
  <si>
    <t>ART0010</t>
  </si>
  <si>
    <t>Rose Iris</t>
  </si>
  <si>
    <t>ART0011</t>
  </si>
  <si>
    <t>Bois d'Olivier</t>
  </si>
  <si>
    <t>ART0012</t>
  </si>
  <si>
    <t>Pomme Cannelle</t>
  </si>
  <si>
    <t>ART0013</t>
  </si>
  <si>
    <t>Liner feutre</t>
  </si>
  <si>
    <t>ART0014</t>
  </si>
  <si>
    <t>Ambre Noir</t>
  </si>
  <si>
    <t>ART0015</t>
  </si>
  <si>
    <t>Patchouli</t>
  </si>
  <si>
    <t>ART0016</t>
  </si>
  <si>
    <t>Poire Praline</t>
  </si>
  <si>
    <t>ART0017</t>
  </si>
  <si>
    <t>Crayon 8h</t>
  </si>
  <si>
    <t>ART0018</t>
  </si>
  <si>
    <t>Gingembre</t>
  </si>
  <si>
    <t>ART0019</t>
  </si>
  <si>
    <t>Vanille Bambou</t>
  </si>
  <si>
    <t>ART0020</t>
  </si>
  <si>
    <t>Magnolia Ylang</t>
  </si>
  <si>
    <t>ART0021</t>
  </si>
  <si>
    <t>Fard à paupières</t>
  </si>
  <si>
    <t>ART0022</t>
  </si>
  <si>
    <t>Vernis à ongles</t>
  </si>
  <si>
    <t>ART0023</t>
  </si>
  <si>
    <t>Rose Poudre de Riz</t>
  </si>
  <si>
    <t>ART0024</t>
  </si>
  <si>
    <t>Cèdre Rose</t>
  </si>
  <si>
    <t>ART0025</t>
  </si>
  <si>
    <t>Strass et paillettes</t>
  </si>
  <si>
    <t>ART0026</t>
  </si>
  <si>
    <t>Monoï Clémentine</t>
  </si>
  <si>
    <t>ART0027</t>
  </si>
  <si>
    <t>Jasmin Ambre</t>
  </si>
  <si>
    <t>ART0028</t>
  </si>
  <si>
    <t>Ambre Poudre de riz</t>
  </si>
  <si>
    <t>ART0029</t>
  </si>
  <si>
    <t>Contour des yeux</t>
  </si>
  <si>
    <t>ART0030</t>
  </si>
  <si>
    <t>Noix de Coco Musc</t>
  </si>
  <si>
    <t>ART0031</t>
  </si>
  <si>
    <t>Soin des lèvres</t>
  </si>
  <si>
    <t>ART0032</t>
  </si>
  <si>
    <t>Pêche Orchidée</t>
  </si>
  <si>
    <t>ART0033</t>
  </si>
  <si>
    <t>Cassis Chocolat</t>
  </si>
  <si>
    <t>ART0034</t>
  </si>
  <si>
    <t>Fleur de Tiare Monoï</t>
  </si>
  <si>
    <t>ART0035</t>
  </si>
  <si>
    <t>Auto-bronzant</t>
  </si>
  <si>
    <t>ART0036</t>
  </si>
  <si>
    <t>Amandine Mimosa</t>
  </si>
  <si>
    <t>ART0037</t>
  </si>
  <si>
    <t>Clémentine Réglisse</t>
  </si>
  <si>
    <t>ART0038</t>
  </si>
  <si>
    <t>Fond de teint</t>
  </si>
  <si>
    <t>ART0039</t>
  </si>
  <si>
    <t>Framboise Caramel</t>
  </si>
  <si>
    <t>ART0040</t>
  </si>
  <si>
    <t>Fluide de beauté</t>
  </si>
  <si>
    <t>Marge unitaire</t>
  </si>
  <si>
    <t>% Marge</t>
  </si>
  <si>
    <t>Par rapport au prix de vente, cette marge représente les coûts d'achat et les bénéfices</t>
  </si>
  <si>
    <t>Valeur Stock réel</t>
  </si>
  <si>
    <t>SUIVI DES STOCKS FOURNISSEUR 2</t>
  </si>
  <si>
    <t>SUIVI DES STOCKS FOURNISSEUR 3</t>
  </si>
  <si>
    <t>SUIVI DES STOCKS  FOURNISSEUR1</t>
  </si>
  <si>
    <t>Suivi en fonction de la marge</t>
  </si>
  <si>
    <t xml:space="preserve">SUIVI DES STOCKS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</si>
</sst>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10" fontId="0" fillId="0" borderId="0" xfId="2" applyNumberFormat="1" applyFont="1"/>
    <xf numFmtId="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/>
    <xf numFmtId="164" fontId="0" fillId="0" borderId="1" xfId="1" applyFont="1" applyBorder="1"/>
    <xf numFmtId="49" fontId="0" fillId="0" borderId="1" xfId="1" applyNumberFormat="1" applyFont="1" applyBorder="1" applyAlignment="1">
      <alignment horizontal="center"/>
    </xf>
    <xf numFmtId="2" fontId="0" fillId="0" borderId="1" xfId="0" applyNumberFormat="1" applyBorder="1"/>
    <xf numFmtId="10" fontId="0" fillId="0" borderId="1" xfId="2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Border="1"/>
    <xf numFmtId="9" fontId="0" fillId="3" borderId="0" xfId="0" applyNumberFormat="1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Stock</a:t>
            </a:r>
            <a:r>
              <a:rPr lang="fr-FR" baseline="0"/>
              <a:t> réel par article </a:t>
            </a:r>
          </a:p>
          <a:p>
            <a:pPr>
              <a:defRPr/>
            </a:pPr>
            <a:r>
              <a:rPr lang="fr-FR" baseline="0"/>
              <a:t>Fournisseur 1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'Frs1'!$D$2</c:f>
              <c:strCache>
                <c:ptCount val="1"/>
                <c:pt idx="0">
                  <c:v>Stock réel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'Frs1'!$B$3:$C$16</c:f>
              <c:strCache>
                <c:ptCount val="14"/>
                <c:pt idx="0">
                  <c:v>Rouge à lèvres </c:v>
                </c:pt>
                <c:pt idx="1">
                  <c:v>Crème de jour</c:v>
                </c:pt>
                <c:pt idx="2">
                  <c:v>Crème de nuit</c:v>
                </c:pt>
                <c:pt idx="3">
                  <c:v>Blush</c:v>
                </c:pt>
                <c:pt idx="4">
                  <c:v>Liner feutre</c:v>
                </c:pt>
                <c:pt idx="5">
                  <c:v>Crayon 8h</c:v>
                </c:pt>
                <c:pt idx="6">
                  <c:v>Fard à paupières</c:v>
                </c:pt>
                <c:pt idx="7">
                  <c:v>Vernis à ongles</c:v>
                </c:pt>
                <c:pt idx="8">
                  <c:v>Strass et paillettes</c:v>
                </c:pt>
                <c:pt idx="9">
                  <c:v>Contour des yeux</c:v>
                </c:pt>
                <c:pt idx="10">
                  <c:v>Soin des lèvres</c:v>
                </c:pt>
                <c:pt idx="11">
                  <c:v>Auto-bronzant</c:v>
                </c:pt>
                <c:pt idx="12">
                  <c:v>Fond de teint</c:v>
                </c:pt>
                <c:pt idx="13">
                  <c:v>Fluide de beauté</c:v>
                </c:pt>
              </c:strCache>
            </c:strRef>
          </c:cat>
          <c:val>
            <c:numRef>
              <c:f>'Frs1'!$D$3:$D$16</c:f>
              <c:numCache>
                <c:formatCode>_-* #\ ##0\ _€_-;\-* #\ ##0\ _€_-;_-* "-"??\ _€_-;_-@_-</c:formatCode>
                <c:ptCount val="14"/>
                <c:pt idx="0">
                  <c:v>400</c:v>
                </c:pt>
                <c:pt idx="1">
                  <c:v>200</c:v>
                </c:pt>
                <c:pt idx="2">
                  <c:v>250</c:v>
                </c:pt>
                <c:pt idx="3">
                  <c:v>380</c:v>
                </c:pt>
                <c:pt idx="4">
                  <c:v>190</c:v>
                </c:pt>
                <c:pt idx="5">
                  <c:v>420</c:v>
                </c:pt>
                <c:pt idx="6">
                  <c:v>360</c:v>
                </c:pt>
                <c:pt idx="7">
                  <c:v>290</c:v>
                </c:pt>
                <c:pt idx="8">
                  <c:v>110</c:v>
                </c:pt>
                <c:pt idx="9">
                  <c:v>370</c:v>
                </c:pt>
                <c:pt idx="10">
                  <c:v>450</c:v>
                </c:pt>
                <c:pt idx="11">
                  <c:v>320</c:v>
                </c:pt>
                <c:pt idx="12">
                  <c:v>240</c:v>
                </c:pt>
                <c:pt idx="13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8-482A-80A4-652E4AE94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0864"/>
        <c:axId val="2632112"/>
      </c:barChart>
      <c:catAx>
        <c:axId val="263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Articles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32112"/>
        <c:crosses val="autoZero"/>
        <c:auto val="1"/>
        <c:lblAlgn val="ctr"/>
        <c:lblOffset val="100"/>
        <c:noMultiLvlLbl val="0"/>
      </c:catAx>
      <c:valAx>
        <c:axId val="263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Quantités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>
      <c:oddHeader>&amp;C&amp;A&amp;RN°123654</c:oddHeader>
    </c:headerFooter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Suivi des stocks </a:t>
            </a:r>
          </a:p>
          <a:p>
            <a:pPr>
              <a:defRPr/>
            </a:pPr>
            <a:r>
              <a:rPr lang="en-US"/>
              <a:t>Fournisseur</a:t>
            </a:r>
            <a:r>
              <a:rPr lang="en-US" baseline="0"/>
              <a:t>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'Frs2'!$D$3</c:f>
              <c:strCache>
                <c:ptCount val="1"/>
                <c:pt idx="0">
                  <c:v>Stock réel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'Frs2'!$B$4:$C$15</c:f>
              <c:strCache>
                <c:ptCount val="12"/>
                <c:pt idx="0">
                  <c:v>Melon Chevrefeuille</c:v>
                </c:pt>
                <c:pt idx="1">
                  <c:v>Reglisse Badiane</c:v>
                </c:pt>
                <c:pt idx="2">
                  <c:v>Rose Iris</c:v>
                </c:pt>
                <c:pt idx="3">
                  <c:v>Patchouli</c:v>
                </c:pt>
                <c:pt idx="4">
                  <c:v>Poire Praline</c:v>
                </c:pt>
                <c:pt idx="5">
                  <c:v>Magnolia Ylang</c:v>
                </c:pt>
                <c:pt idx="6">
                  <c:v>Rose Poudre de Riz</c:v>
                </c:pt>
                <c:pt idx="7">
                  <c:v>Monoï Clémentine</c:v>
                </c:pt>
                <c:pt idx="8">
                  <c:v>Jasmin Ambre</c:v>
                </c:pt>
                <c:pt idx="9">
                  <c:v>Pêche Orchidée</c:v>
                </c:pt>
                <c:pt idx="10">
                  <c:v>Cassis Chocolat</c:v>
                </c:pt>
                <c:pt idx="11">
                  <c:v>Framboise Caramel</c:v>
                </c:pt>
              </c:strCache>
            </c:strRef>
          </c:cat>
          <c:val>
            <c:numRef>
              <c:f>'Frs2'!$D$4:$D$15</c:f>
              <c:numCache>
                <c:formatCode>_-* #\ ##0\ _€_-;\-* #\ ##0\ _€_-;_-* "-"??\ _€_-;_-@_-</c:formatCode>
                <c:ptCount val="12"/>
                <c:pt idx="0">
                  <c:v>200</c:v>
                </c:pt>
                <c:pt idx="1">
                  <c:v>150</c:v>
                </c:pt>
                <c:pt idx="2">
                  <c:v>130</c:v>
                </c:pt>
                <c:pt idx="3">
                  <c:v>130</c:v>
                </c:pt>
                <c:pt idx="4">
                  <c:v>210</c:v>
                </c:pt>
                <c:pt idx="5">
                  <c:v>90</c:v>
                </c:pt>
                <c:pt idx="6">
                  <c:v>80</c:v>
                </c:pt>
                <c:pt idx="7">
                  <c:v>310</c:v>
                </c:pt>
                <c:pt idx="8">
                  <c:v>220</c:v>
                </c:pt>
                <c:pt idx="9">
                  <c:v>140</c:v>
                </c:pt>
                <c:pt idx="10">
                  <c:v>370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5-466E-BDD7-D23695AD2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6288"/>
        <c:axId val="2629616"/>
      </c:barChart>
      <c:catAx>
        <c:axId val="262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29616"/>
        <c:crosses val="autoZero"/>
        <c:auto val="1"/>
        <c:lblAlgn val="ctr"/>
        <c:lblOffset val="100"/>
        <c:noMultiLvlLbl val="0"/>
      </c:catAx>
      <c:valAx>
        <c:axId val="262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Quantités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62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>
      <c:oddHeader>&amp;C&amp;A&amp;RN°123654</c:oddHeader>
    </c:headerFooter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Suivi des stocks </a:t>
            </a:r>
          </a:p>
          <a:p>
            <a:pPr>
              <a:defRPr/>
            </a:pPr>
            <a:r>
              <a:rPr lang="fr-FR"/>
              <a:t>Fournisseur 3</a:t>
            </a:r>
          </a:p>
          <a:p>
            <a:pPr>
              <a:defRPr/>
            </a:pP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'Frs3'!$D$3</c:f>
              <c:strCache>
                <c:ptCount val="1"/>
                <c:pt idx="0">
                  <c:v>Stock réel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'Frs3'!$B$4:$C$17</c:f>
              <c:strCache>
                <c:ptCount val="14"/>
                <c:pt idx="0">
                  <c:v>Mure Musc</c:v>
                </c:pt>
                <c:pt idx="1">
                  <c:v>Rose</c:v>
                </c:pt>
                <c:pt idx="2">
                  <c:v>Lavande</c:v>
                </c:pt>
                <c:pt idx="3">
                  <c:v>Bois d'Olivier</c:v>
                </c:pt>
                <c:pt idx="4">
                  <c:v>Pomme Cannelle</c:v>
                </c:pt>
                <c:pt idx="5">
                  <c:v>Ambre Noir</c:v>
                </c:pt>
                <c:pt idx="6">
                  <c:v>Gingembre</c:v>
                </c:pt>
                <c:pt idx="7">
                  <c:v>Vanille Bambou</c:v>
                </c:pt>
                <c:pt idx="8">
                  <c:v>Cèdre Rose</c:v>
                </c:pt>
                <c:pt idx="9">
                  <c:v>Ambre Poudre de riz</c:v>
                </c:pt>
                <c:pt idx="10">
                  <c:v>Noix de Coco Musc</c:v>
                </c:pt>
                <c:pt idx="11">
                  <c:v>Fleur de Tiare Monoï</c:v>
                </c:pt>
                <c:pt idx="12">
                  <c:v>Amandine Mimosa</c:v>
                </c:pt>
                <c:pt idx="13">
                  <c:v>Clémentine Réglisse</c:v>
                </c:pt>
              </c:strCache>
            </c:strRef>
          </c:cat>
          <c:val>
            <c:numRef>
              <c:f>'Frs3'!$D$4:$D$17</c:f>
              <c:numCache>
                <c:formatCode>_-* #\ ##0\ _€_-;\-* #\ ##0\ _€_-;_-* "-"??\ _€_-;_-@_-</c:formatCode>
                <c:ptCount val="14"/>
                <c:pt idx="0">
                  <c:v>80</c:v>
                </c:pt>
                <c:pt idx="1">
                  <c:v>250</c:v>
                </c:pt>
                <c:pt idx="2">
                  <c:v>190</c:v>
                </c:pt>
                <c:pt idx="3">
                  <c:v>230</c:v>
                </c:pt>
                <c:pt idx="4">
                  <c:v>80</c:v>
                </c:pt>
                <c:pt idx="5">
                  <c:v>240</c:v>
                </c:pt>
                <c:pt idx="6">
                  <c:v>60</c:v>
                </c:pt>
                <c:pt idx="7">
                  <c:v>240</c:v>
                </c:pt>
                <c:pt idx="8">
                  <c:v>90</c:v>
                </c:pt>
                <c:pt idx="9">
                  <c:v>180</c:v>
                </c:pt>
                <c:pt idx="10">
                  <c:v>230</c:v>
                </c:pt>
                <c:pt idx="11">
                  <c:v>50</c:v>
                </c:pt>
                <c:pt idx="12">
                  <c:v>90</c:v>
                </c:pt>
                <c:pt idx="13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5-4669-8736-AEEED3B1C25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1088"/>
        <c:axId val="4589424"/>
      </c:barChart>
      <c:catAx>
        <c:axId val="4591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Articles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9424"/>
        <c:crosses val="autoZero"/>
        <c:auto val="1"/>
        <c:lblAlgn val="ctr"/>
        <c:lblOffset val="100"/>
        <c:noMultiLvlLbl val="0"/>
      </c:catAx>
      <c:valAx>
        <c:axId val="458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Quantités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91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>
      <c:oddHeader>&amp;C&amp;A&amp;RN°123654</c:oddHeader>
    </c:headerFooter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166687</xdr:rowOff>
    </xdr:from>
    <xdr:to>
      <xdr:col>14</xdr:col>
      <xdr:colOff>400051</xdr:colOff>
      <xdr:row>36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EA35550-3DC3-4A8B-8FC2-573E854BF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147636</xdr:rowOff>
    </xdr:from>
    <xdr:to>
      <xdr:col>14</xdr:col>
      <xdr:colOff>576263</xdr:colOff>
      <xdr:row>35</xdr:row>
      <xdr:rowOff>57149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FDE0380-83E6-4C2C-90C3-0CB4F5A96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18</xdr:row>
      <xdr:rowOff>100011</xdr:rowOff>
    </xdr:from>
    <xdr:to>
      <xdr:col>15</xdr:col>
      <xdr:colOff>371475</xdr:colOff>
      <xdr:row>38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020484B-7F71-41E8-8AF2-1E28E13B2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opLeftCell="A8" zoomScaleNormal="100" workbookViewId="0">
      <selection activeCell="I2" sqref="I2"/>
    </sheetView>
  </sheetViews>
  <sheetFormatPr baseColWidth="10" defaultColWidth="11.42578125" defaultRowHeight="15" x14ac:dyDescent="0.25"/>
  <cols>
    <col min="2" max="2" width="25.85546875" customWidth="1"/>
    <col min="7" max="7" width="13.85546875" bestFit="1" customWidth="1"/>
    <col min="8" max="8" width="15.42578125" bestFit="1" customWidth="1"/>
    <col min="9" max="9" width="12.85546875" bestFit="1" customWidth="1"/>
    <col min="10" max="10" width="9.7109375" bestFit="1" customWidth="1"/>
    <col min="11" max="11" width="11.85546875" customWidth="1"/>
    <col min="12" max="12" width="8.5703125" bestFit="1" customWidth="1"/>
    <col min="13" max="13" width="25.28515625" bestFit="1" customWidth="1"/>
  </cols>
  <sheetData>
    <row r="1" spans="1:14" ht="36.75" customHeight="1" x14ac:dyDescent="0.5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28.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11" t="s">
        <v>98</v>
      </c>
      <c r="K2" s="11" t="s">
        <v>95</v>
      </c>
      <c r="L2" s="4" t="s">
        <v>96</v>
      </c>
      <c r="M2" s="11" t="s">
        <v>102</v>
      </c>
      <c r="N2" s="16">
        <v>0.26</v>
      </c>
    </row>
    <row r="3" spans="1:14" x14ac:dyDescent="0.25">
      <c r="A3" s="5" t="s">
        <v>9</v>
      </c>
      <c r="B3" s="5" t="s">
        <v>10</v>
      </c>
      <c r="C3" s="5" t="s">
        <v>11</v>
      </c>
      <c r="D3" s="6">
        <v>400</v>
      </c>
      <c r="E3" s="6">
        <v>100</v>
      </c>
      <c r="F3" s="6">
        <v>500</v>
      </c>
      <c r="G3" s="7">
        <v>2.9</v>
      </c>
      <c r="H3" s="7">
        <v>5.8</v>
      </c>
      <c r="I3" s="8" t="s">
        <v>12</v>
      </c>
      <c r="J3" s="9">
        <f>D3*G3</f>
        <v>1160</v>
      </c>
      <c r="K3" s="9">
        <f>H3-G3</f>
        <v>2.9</v>
      </c>
      <c r="L3" s="10">
        <f>(H3-G3)/H3</f>
        <v>0.5</v>
      </c>
      <c r="M3" s="5" t="str">
        <f>IF(L3&lt;$N$2,"augmenter le prix de vente","")</f>
        <v/>
      </c>
      <c r="N3" s="15"/>
    </row>
    <row r="4" spans="1:14" x14ac:dyDescent="0.25">
      <c r="A4" s="5" t="s">
        <v>13</v>
      </c>
      <c r="B4" s="5" t="s">
        <v>14</v>
      </c>
      <c r="C4" s="5" t="s">
        <v>11</v>
      </c>
      <c r="D4" s="6">
        <v>200</v>
      </c>
      <c r="E4" s="6">
        <v>100</v>
      </c>
      <c r="F4" s="6">
        <v>500</v>
      </c>
      <c r="G4" s="7">
        <v>7.9</v>
      </c>
      <c r="H4" s="7">
        <v>12.2</v>
      </c>
      <c r="I4" s="8" t="s">
        <v>12</v>
      </c>
      <c r="J4" s="9">
        <f>D4*G4</f>
        <v>1580</v>
      </c>
      <c r="K4" s="9">
        <f>H4-G4</f>
        <v>4.2999999999999989</v>
      </c>
      <c r="L4" s="10">
        <f t="shared" ref="L4:L42" si="0">(H4-G4)/H4</f>
        <v>0.35245901639344257</v>
      </c>
      <c r="M4" s="5" t="str">
        <f t="shared" ref="M4:M42" si="1">IF(L4&lt;$N$2,"augmenter le prix de vente","")</f>
        <v/>
      </c>
      <c r="N4" s="15"/>
    </row>
    <row r="5" spans="1:14" x14ac:dyDescent="0.25">
      <c r="A5" s="5" t="s">
        <v>15</v>
      </c>
      <c r="B5" s="5" t="s">
        <v>16</v>
      </c>
      <c r="C5" s="5" t="s">
        <v>17</v>
      </c>
      <c r="D5" s="6">
        <v>80</v>
      </c>
      <c r="E5" s="6">
        <v>50</v>
      </c>
      <c r="F5" s="6">
        <v>300</v>
      </c>
      <c r="G5" s="7">
        <v>8.9</v>
      </c>
      <c r="H5" s="7">
        <v>11.9</v>
      </c>
      <c r="I5" s="8" t="s">
        <v>18</v>
      </c>
      <c r="J5" s="9">
        <f>D5*G5</f>
        <v>712</v>
      </c>
      <c r="K5" s="9">
        <f>H5-G5</f>
        <v>3</v>
      </c>
      <c r="L5" s="10">
        <f t="shared" si="0"/>
        <v>0.25210084033613445</v>
      </c>
      <c r="M5" s="5" t="str">
        <f t="shared" si="1"/>
        <v>augmenter le prix de vente</v>
      </c>
      <c r="N5" s="15"/>
    </row>
    <row r="6" spans="1:14" x14ac:dyDescent="0.25">
      <c r="A6" s="5" t="s">
        <v>19</v>
      </c>
      <c r="B6" s="5" t="s">
        <v>20</v>
      </c>
      <c r="C6" s="5" t="s">
        <v>17</v>
      </c>
      <c r="D6" s="6">
        <v>250</v>
      </c>
      <c r="E6" s="6">
        <v>50</v>
      </c>
      <c r="F6" s="6">
        <v>300</v>
      </c>
      <c r="G6" s="7">
        <v>6.5</v>
      </c>
      <c r="H6" s="7">
        <v>10.9</v>
      </c>
      <c r="I6" s="8" t="s">
        <v>18</v>
      </c>
      <c r="J6" s="9">
        <f>D6*G6</f>
        <v>1625</v>
      </c>
      <c r="K6" s="9">
        <f>H6-G6</f>
        <v>4.4000000000000004</v>
      </c>
      <c r="L6" s="10">
        <f t="shared" si="0"/>
        <v>0.40366972477064222</v>
      </c>
      <c r="M6" s="5" t="str">
        <f t="shared" si="1"/>
        <v/>
      </c>
      <c r="N6" s="15"/>
    </row>
    <row r="7" spans="1:14" x14ac:dyDescent="0.25">
      <c r="A7" s="5" t="s">
        <v>21</v>
      </c>
      <c r="B7" s="5" t="s">
        <v>22</v>
      </c>
      <c r="C7" s="5" t="s">
        <v>11</v>
      </c>
      <c r="D7" s="6">
        <v>250</v>
      </c>
      <c r="E7" s="6">
        <v>100</v>
      </c>
      <c r="F7" s="6">
        <v>500</v>
      </c>
      <c r="G7" s="7">
        <v>8.9</v>
      </c>
      <c r="H7" s="7">
        <v>13.9</v>
      </c>
      <c r="I7" s="8" t="s">
        <v>12</v>
      </c>
      <c r="J7" s="9">
        <f>D7*G7</f>
        <v>2225</v>
      </c>
      <c r="K7" s="9">
        <f>H7-G7</f>
        <v>5</v>
      </c>
      <c r="L7" s="10">
        <f t="shared" si="0"/>
        <v>0.35971223021582732</v>
      </c>
      <c r="M7" s="5" t="str">
        <f t="shared" si="1"/>
        <v/>
      </c>
      <c r="N7" s="15"/>
    </row>
    <row r="8" spans="1:14" x14ac:dyDescent="0.25">
      <c r="A8" s="5" t="s">
        <v>23</v>
      </c>
      <c r="B8" s="5" t="s">
        <v>24</v>
      </c>
      <c r="C8" s="5" t="s">
        <v>25</v>
      </c>
      <c r="D8" s="6">
        <v>200</v>
      </c>
      <c r="E8" s="6">
        <v>80</v>
      </c>
      <c r="F8" s="6">
        <v>400</v>
      </c>
      <c r="G8" s="7">
        <v>17.899999999999999</v>
      </c>
      <c r="H8" s="7">
        <v>24.9</v>
      </c>
      <c r="I8" s="8" t="s">
        <v>26</v>
      </c>
      <c r="J8" s="9">
        <f>D8*G8</f>
        <v>3579.9999999999995</v>
      </c>
      <c r="K8" s="9">
        <f>H8-G8</f>
        <v>7</v>
      </c>
      <c r="L8" s="10">
        <f t="shared" si="0"/>
        <v>0.28112449799196787</v>
      </c>
      <c r="M8" s="5" t="str">
        <f t="shared" si="1"/>
        <v/>
      </c>
      <c r="N8" s="15"/>
    </row>
    <row r="9" spans="1:14" x14ac:dyDescent="0.25">
      <c r="A9" s="5" t="s">
        <v>27</v>
      </c>
      <c r="B9" s="5" t="s">
        <v>28</v>
      </c>
      <c r="C9" s="5" t="s">
        <v>25</v>
      </c>
      <c r="D9" s="6">
        <v>150</v>
      </c>
      <c r="E9" s="6">
        <v>80</v>
      </c>
      <c r="F9" s="6">
        <v>400</v>
      </c>
      <c r="G9" s="7">
        <v>26.5</v>
      </c>
      <c r="H9" s="7">
        <v>35.9</v>
      </c>
      <c r="I9" s="8" t="s">
        <v>26</v>
      </c>
      <c r="J9" s="9">
        <f>D9*G9</f>
        <v>3975</v>
      </c>
      <c r="K9" s="9">
        <f>H9-G9</f>
        <v>9.3999999999999986</v>
      </c>
      <c r="L9" s="10">
        <f t="shared" si="0"/>
        <v>0.2618384401114206</v>
      </c>
      <c r="M9" s="5" t="str">
        <f t="shared" si="1"/>
        <v/>
      </c>
      <c r="N9" s="15"/>
    </row>
    <row r="10" spans="1:14" x14ac:dyDescent="0.25">
      <c r="A10" s="5" t="s">
        <v>29</v>
      </c>
      <c r="B10" s="5" t="s">
        <v>30</v>
      </c>
      <c r="C10" s="5" t="s">
        <v>11</v>
      </c>
      <c r="D10" s="6">
        <v>380</v>
      </c>
      <c r="E10" s="6">
        <v>100</v>
      </c>
      <c r="F10" s="6">
        <v>500</v>
      </c>
      <c r="G10" s="7">
        <v>4.9000000000000004</v>
      </c>
      <c r="H10" s="7">
        <v>7.5</v>
      </c>
      <c r="I10" s="8" t="s">
        <v>12</v>
      </c>
      <c r="J10" s="9">
        <f>D10*G10</f>
        <v>1862.0000000000002</v>
      </c>
      <c r="K10" s="9">
        <f>H10-G10</f>
        <v>2.5999999999999996</v>
      </c>
      <c r="L10" s="10">
        <f t="shared" si="0"/>
        <v>0.34666666666666662</v>
      </c>
      <c r="M10" s="5" t="str">
        <f t="shared" si="1"/>
        <v/>
      </c>
      <c r="N10" s="15"/>
    </row>
    <row r="11" spans="1:14" x14ac:dyDescent="0.25">
      <c r="A11" s="5" t="s">
        <v>31</v>
      </c>
      <c r="B11" s="5" t="s">
        <v>32</v>
      </c>
      <c r="C11" s="5" t="s">
        <v>17</v>
      </c>
      <c r="D11" s="6">
        <v>190</v>
      </c>
      <c r="E11" s="6">
        <v>50</v>
      </c>
      <c r="F11" s="6">
        <v>300</v>
      </c>
      <c r="G11" s="7">
        <v>8.5</v>
      </c>
      <c r="H11" s="7">
        <v>12.9</v>
      </c>
      <c r="I11" s="8" t="s">
        <v>18</v>
      </c>
      <c r="J11" s="9">
        <f>D11*G11</f>
        <v>1615</v>
      </c>
      <c r="K11" s="9">
        <f>H11-G11</f>
        <v>4.4000000000000004</v>
      </c>
      <c r="L11" s="10">
        <f t="shared" si="0"/>
        <v>0.34108527131782945</v>
      </c>
      <c r="M11" s="5" t="str">
        <f t="shared" si="1"/>
        <v/>
      </c>
      <c r="N11" s="15"/>
    </row>
    <row r="12" spans="1:14" x14ac:dyDescent="0.25">
      <c r="A12" s="5" t="s">
        <v>33</v>
      </c>
      <c r="B12" s="5" t="s">
        <v>34</v>
      </c>
      <c r="C12" s="5" t="s">
        <v>25</v>
      </c>
      <c r="D12" s="6">
        <v>130</v>
      </c>
      <c r="E12" s="6">
        <v>80</v>
      </c>
      <c r="F12" s="6">
        <v>400</v>
      </c>
      <c r="G12" s="7">
        <v>19.8</v>
      </c>
      <c r="H12" s="7">
        <v>27.5</v>
      </c>
      <c r="I12" s="8" t="s">
        <v>26</v>
      </c>
      <c r="J12" s="9">
        <f>D12*G12</f>
        <v>2574</v>
      </c>
      <c r="K12" s="9">
        <f>H12-G12</f>
        <v>7.6999999999999993</v>
      </c>
      <c r="L12" s="10">
        <f t="shared" si="0"/>
        <v>0.27999999999999997</v>
      </c>
      <c r="M12" s="5" t="str">
        <f t="shared" si="1"/>
        <v/>
      </c>
      <c r="N12" s="15"/>
    </row>
    <row r="13" spans="1:14" x14ac:dyDescent="0.25">
      <c r="A13" s="5" t="s">
        <v>35</v>
      </c>
      <c r="B13" s="5" t="s">
        <v>36</v>
      </c>
      <c r="C13" s="5" t="s">
        <v>17</v>
      </c>
      <c r="D13" s="6">
        <v>230</v>
      </c>
      <c r="E13" s="6">
        <v>50</v>
      </c>
      <c r="F13" s="6">
        <v>300</v>
      </c>
      <c r="G13" s="7">
        <v>7.8</v>
      </c>
      <c r="H13" s="7">
        <v>11.9</v>
      </c>
      <c r="I13" s="8" t="s">
        <v>18</v>
      </c>
      <c r="J13" s="9">
        <f>D13*G13</f>
        <v>1794</v>
      </c>
      <c r="K13" s="9">
        <f>H13-G13</f>
        <v>4.1000000000000005</v>
      </c>
      <c r="L13" s="10">
        <f t="shared" si="0"/>
        <v>0.34453781512605047</v>
      </c>
      <c r="M13" s="5" t="str">
        <f t="shared" si="1"/>
        <v/>
      </c>
      <c r="N13" s="15"/>
    </row>
    <row r="14" spans="1:14" x14ac:dyDescent="0.25">
      <c r="A14" s="5" t="s">
        <v>37</v>
      </c>
      <c r="B14" s="5" t="s">
        <v>38</v>
      </c>
      <c r="C14" s="5" t="s">
        <v>17</v>
      </c>
      <c r="D14" s="6">
        <v>80</v>
      </c>
      <c r="E14" s="6">
        <v>50</v>
      </c>
      <c r="F14" s="6">
        <v>300</v>
      </c>
      <c r="G14" s="7">
        <v>14.6</v>
      </c>
      <c r="H14" s="7">
        <v>20.8</v>
      </c>
      <c r="I14" s="8" t="s">
        <v>18</v>
      </c>
      <c r="J14" s="9">
        <f>D14*G14</f>
        <v>1168</v>
      </c>
      <c r="K14" s="9">
        <f>H14-G14</f>
        <v>6.2000000000000011</v>
      </c>
      <c r="L14" s="10">
        <f t="shared" si="0"/>
        <v>0.29807692307692313</v>
      </c>
      <c r="M14" s="5" t="str">
        <f t="shared" si="1"/>
        <v/>
      </c>
      <c r="N14" s="15"/>
    </row>
    <row r="15" spans="1:14" x14ac:dyDescent="0.25">
      <c r="A15" s="5" t="s">
        <v>39</v>
      </c>
      <c r="B15" s="5" t="s">
        <v>40</v>
      </c>
      <c r="C15" s="5" t="s">
        <v>11</v>
      </c>
      <c r="D15" s="6">
        <v>190</v>
      </c>
      <c r="E15" s="6">
        <v>100</v>
      </c>
      <c r="F15" s="6">
        <v>500</v>
      </c>
      <c r="G15" s="7">
        <v>3.9</v>
      </c>
      <c r="H15" s="7">
        <v>6.5</v>
      </c>
      <c r="I15" s="8" t="s">
        <v>12</v>
      </c>
      <c r="J15" s="9">
        <f>D15*G15</f>
        <v>741</v>
      </c>
      <c r="K15" s="9">
        <f>H15-G15</f>
        <v>2.6</v>
      </c>
      <c r="L15" s="10">
        <f t="shared" si="0"/>
        <v>0.4</v>
      </c>
      <c r="M15" s="5" t="str">
        <f t="shared" si="1"/>
        <v/>
      </c>
      <c r="N15" s="15"/>
    </row>
    <row r="16" spans="1:14" x14ac:dyDescent="0.25">
      <c r="A16" s="5" t="s">
        <v>41</v>
      </c>
      <c r="B16" s="5" t="s">
        <v>42</v>
      </c>
      <c r="C16" s="5" t="s">
        <v>17</v>
      </c>
      <c r="D16" s="6">
        <v>240</v>
      </c>
      <c r="E16" s="6">
        <v>50</v>
      </c>
      <c r="F16" s="6">
        <v>300</v>
      </c>
      <c r="G16" s="7">
        <v>9.1</v>
      </c>
      <c r="H16" s="7">
        <v>12.9</v>
      </c>
      <c r="I16" s="8" t="s">
        <v>18</v>
      </c>
      <c r="J16" s="9">
        <f>D16*G16</f>
        <v>2184</v>
      </c>
      <c r="K16" s="9">
        <f>H16-G16</f>
        <v>3.8000000000000007</v>
      </c>
      <c r="L16" s="10">
        <f t="shared" si="0"/>
        <v>0.29457364341085274</v>
      </c>
      <c r="M16" s="5" t="str">
        <f t="shared" si="1"/>
        <v/>
      </c>
      <c r="N16" s="15"/>
    </row>
    <row r="17" spans="1:14" x14ac:dyDescent="0.25">
      <c r="A17" s="5" t="s">
        <v>43</v>
      </c>
      <c r="B17" s="5" t="s">
        <v>44</v>
      </c>
      <c r="C17" s="5" t="s">
        <v>25</v>
      </c>
      <c r="D17" s="6">
        <v>130</v>
      </c>
      <c r="E17" s="6">
        <v>80</v>
      </c>
      <c r="F17" s="6">
        <v>400</v>
      </c>
      <c r="G17" s="7">
        <v>25.3</v>
      </c>
      <c r="H17" s="7">
        <v>34.9</v>
      </c>
      <c r="I17" s="8" t="s">
        <v>26</v>
      </c>
      <c r="J17" s="9">
        <f>D17*G17</f>
        <v>3289</v>
      </c>
      <c r="K17" s="9">
        <f>H17-G17</f>
        <v>9.5999999999999979</v>
      </c>
      <c r="L17" s="10">
        <f t="shared" si="0"/>
        <v>0.2750716332378223</v>
      </c>
      <c r="M17" s="5" t="str">
        <f t="shared" si="1"/>
        <v/>
      </c>
      <c r="N17" s="15"/>
    </row>
    <row r="18" spans="1:14" x14ac:dyDescent="0.25">
      <c r="A18" s="5" t="s">
        <v>45</v>
      </c>
      <c r="B18" s="5" t="s">
        <v>46</v>
      </c>
      <c r="C18" s="5" t="s">
        <v>25</v>
      </c>
      <c r="D18" s="6">
        <v>210</v>
      </c>
      <c r="E18" s="6">
        <v>80</v>
      </c>
      <c r="F18" s="6">
        <v>400</v>
      </c>
      <c r="G18" s="7">
        <v>23.1</v>
      </c>
      <c r="H18" s="7">
        <v>29.4</v>
      </c>
      <c r="I18" s="8" t="s">
        <v>26</v>
      </c>
      <c r="J18" s="9">
        <f>D18*G18</f>
        <v>4851</v>
      </c>
      <c r="K18" s="9">
        <f>H18-G18</f>
        <v>6.2999999999999972</v>
      </c>
      <c r="L18" s="10">
        <f t="shared" si="0"/>
        <v>0.21428571428571419</v>
      </c>
      <c r="M18" s="5" t="str">
        <f t="shared" si="1"/>
        <v>augmenter le prix de vente</v>
      </c>
      <c r="N18" s="15"/>
    </row>
    <row r="19" spans="1:14" x14ac:dyDescent="0.25">
      <c r="A19" s="5" t="s">
        <v>47</v>
      </c>
      <c r="B19" s="5" t="s">
        <v>48</v>
      </c>
      <c r="C19" s="5" t="s">
        <v>11</v>
      </c>
      <c r="D19" s="6">
        <v>420</v>
      </c>
      <c r="E19" s="6">
        <v>100</v>
      </c>
      <c r="F19" s="6">
        <v>500</v>
      </c>
      <c r="G19" s="7">
        <v>2.1</v>
      </c>
      <c r="H19" s="7">
        <v>2.9</v>
      </c>
      <c r="I19" s="8" t="s">
        <v>12</v>
      </c>
      <c r="J19" s="9">
        <f>D19*G19</f>
        <v>882</v>
      </c>
      <c r="K19" s="9">
        <f>H19-G19</f>
        <v>0.79999999999999982</v>
      </c>
      <c r="L19" s="10">
        <f t="shared" si="0"/>
        <v>0.27586206896551718</v>
      </c>
      <c r="M19" s="5" t="str">
        <f t="shared" si="1"/>
        <v/>
      </c>
      <c r="N19" s="15"/>
    </row>
    <row r="20" spans="1:14" x14ac:dyDescent="0.25">
      <c r="A20" s="5" t="s">
        <v>49</v>
      </c>
      <c r="B20" s="5" t="s">
        <v>50</v>
      </c>
      <c r="C20" s="5" t="s">
        <v>17</v>
      </c>
      <c r="D20" s="6">
        <v>60</v>
      </c>
      <c r="E20" s="6">
        <v>50</v>
      </c>
      <c r="F20" s="6">
        <v>300</v>
      </c>
      <c r="G20" s="7">
        <v>6.8</v>
      </c>
      <c r="H20" s="7">
        <v>10.9</v>
      </c>
      <c r="I20" s="8" t="s">
        <v>18</v>
      </c>
      <c r="J20" s="9">
        <f>D20*G20</f>
        <v>408</v>
      </c>
      <c r="K20" s="9">
        <f>H20-G20</f>
        <v>4.1000000000000005</v>
      </c>
      <c r="L20" s="10">
        <f t="shared" si="0"/>
        <v>0.37614678899082571</v>
      </c>
      <c r="M20" s="5" t="str">
        <f t="shared" si="1"/>
        <v/>
      </c>
      <c r="N20" s="15"/>
    </row>
    <row r="21" spans="1:14" x14ac:dyDescent="0.25">
      <c r="A21" s="5" t="s">
        <v>51</v>
      </c>
      <c r="B21" s="5" t="s">
        <v>52</v>
      </c>
      <c r="C21" s="5" t="s">
        <v>17</v>
      </c>
      <c r="D21" s="6">
        <v>240</v>
      </c>
      <c r="E21" s="6">
        <v>50</v>
      </c>
      <c r="F21" s="6">
        <v>300</v>
      </c>
      <c r="G21" s="7">
        <v>8.1999999999999993</v>
      </c>
      <c r="H21" s="7">
        <v>11.9</v>
      </c>
      <c r="I21" s="8" t="s">
        <v>18</v>
      </c>
      <c r="J21" s="9">
        <f>D21*G21</f>
        <v>1967.9999999999998</v>
      </c>
      <c r="K21" s="9">
        <f>H21-G21</f>
        <v>3.7000000000000011</v>
      </c>
      <c r="L21" s="10">
        <f t="shared" si="0"/>
        <v>0.31092436974789922</v>
      </c>
      <c r="M21" s="5" t="str">
        <f t="shared" si="1"/>
        <v/>
      </c>
      <c r="N21" s="15"/>
    </row>
    <row r="22" spans="1:14" x14ac:dyDescent="0.25">
      <c r="A22" s="5" t="s">
        <v>53</v>
      </c>
      <c r="B22" s="5" t="s">
        <v>54</v>
      </c>
      <c r="C22" s="5" t="s">
        <v>25</v>
      </c>
      <c r="D22" s="6">
        <v>90</v>
      </c>
      <c r="E22" s="6">
        <v>80</v>
      </c>
      <c r="F22" s="6">
        <v>400</v>
      </c>
      <c r="G22" s="7">
        <v>15.9</v>
      </c>
      <c r="H22" s="7">
        <v>19.899999999999999</v>
      </c>
      <c r="I22" s="8" t="s">
        <v>26</v>
      </c>
      <c r="J22" s="9">
        <f>D22*G22</f>
        <v>1431</v>
      </c>
      <c r="K22" s="9">
        <f>H22-G22</f>
        <v>3.9999999999999982</v>
      </c>
      <c r="L22" s="10">
        <f t="shared" si="0"/>
        <v>0.20100502512562807</v>
      </c>
      <c r="M22" s="5" t="str">
        <f t="shared" si="1"/>
        <v>augmenter le prix de vente</v>
      </c>
      <c r="N22" s="15"/>
    </row>
    <row r="23" spans="1:14" x14ac:dyDescent="0.25">
      <c r="A23" s="5" t="s">
        <v>55</v>
      </c>
      <c r="B23" s="5" t="s">
        <v>56</v>
      </c>
      <c r="C23" s="5" t="s">
        <v>11</v>
      </c>
      <c r="D23" s="6">
        <v>360</v>
      </c>
      <c r="E23" s="6">
        <v>100</v>
      </c>
      <c r="F23" s="6">
        <v>500</v>
      </c>
      <c r="G23" s="7">
        <v>4.9000000000000004</v>
      </c>
      <c r="H23" s="7">
        <v>6.9</v>
      </c>
      <c r="I23" s="8" t="s">
        <v>12</v>
      </c>
      <c r="J23" s="9">
        <f>D23*G23</f>
        <v>1764.0000000000002</v>
      </c>
      <c r="K23" s="9">
        <f>H23-G23</f>
        <v>2</v>
      </c>
      <c r="L23" s="10">
        <f t="shared" si="0"/>
        <v>0.28985507246376813</v>
      </c>
      <c r="M23" s="5" t="str">
        <f t="shared" si="1"/>
        <v/>
      </c>
      <c r="N23" s="15"/>
    </row>
    <row r="24" spans="1:14" x14ac:dyDescent="0.25">
      <c r="A24" s="5" t="s">
        <v>57</v>
      </c>
      <c r="B24" s="5" t="s">
        <v>58</v>
      </c>
      <c r="C24" s="5" t="s">
        <v>11</v>
      </c>
      <c r="D24" s="6">
        <v>290</v>
      </c>
      <c r="E24" s="6">
        <v>100</v>
      </c>
      <c r="F24" s="6">
        <v>500</v>
      </c>
      <c r="G24" s="7">
        <v>2.1</v>
      </c>
      <c r="H24" s="7">
        <v>3.9</v>
      </c>
      <c r="I24" s="8" t="s">
        <v>12</v>
      </c>
      <c r="J24" s="9">
        <f>D24*G24</f>
        <v>609</v>
      </c>
      <c r="K24" s="9">
        <f>H24-G24</f>
        <v>1.7999999999999998</v>
      </c>
      <c r="L24" s="10">
        <f t="shared" si="0"/>
        <v>0.46153846153846151</v>
      </c>
      <c r="M24" s="5" t="str">
        <f t="shared" si="1"/>
        <v/>
      </c>
      <c r="N24" s="15"/>
    </row>
    <row r="25" spans="1:14" x14ac:dyDescent="0.25">
      <c r="A25" s="5" t="s">
        <v>59</v>
      </c>
      <c r="B25" s="5" t="s">
        <v>60</v>
      </c>
      <c r="C25" s="5" t="s">
        <v>25</v>
      </c>
      <c r="D25" s="6">
        <v>80</v>
      </c>
      <c r="E25" s="6">
        <v>80</v>
      </c>
      <c r="F25" s="6">
        <v>400</v>
      </c>
      <c r="G25" s="7">
        <v>24.9</v>
      </c>
      <c r="H25" s="7">
        <v>32.9</v>
      </c>
      <c r="I25" s="8" t="s">
        <v>26</v>
      </c>
      <c r="J25" s="9">
        <f>D25*G25</f>
        <v>1992</v>
      </c>
      <c r="K25" s="9">
        <f>H25-G25</f>
        <v>8</v>
      </c>
      <c r="L25" s="10">
        <f t="shared" si="0"/>
        <v>0.24316109422492402</v>
      </c>
      <c r="M25" s="5" t="str">
        <f t="shared" si="1"/>
        <v>augmenter le prix de vente</v>
      </c>
      <c r="N25" s="15"/>
    </row>
    <row r="26" spans="1:14" x14ac:dyDescent="0.25">
      <c r="A26" s="5" t="s">
        <v>61</v>
      </c>
      <c r="B26" s="5" t="s">
        <v>62</v>
      </c>
      <c r="C26" s="5" t="s">
        <v>17</v>
      </c>
      <c r="D26" s="6">
        <v>90</v>
      </c>
      <c r="E26" s="6">
        <v>50</v>
      </c>
      <c r="F26" s="6">
        <v>300</v>
      </c>
      <c r="G26" s="7">
        <v>7.2</v>
      </c>
      <c r="H26" s="7">
        <v>12.7</v>
      </c>
      <c r="I26" s="8" t="s">
        <v>18</v>
      </c>
      <c r="J26" s="9">
        <f>D26*G26</f>
        <v>648</v>
      </c>
      <c r="K26" s="9">
        <f>H26-G26</f>
        <v>5.4999999999999991</v>
      </c>
      <c r="L26" s="10">
        <f t="shared" si="0"/>
        <v>0.43307086614173224</v>
      </c>
      <c r="M26" s="5" t="str">
        <f t="shared" si="1"/>
        <v/>
      </c>
      <c r="N26" s="15"/>
    </row>
    <row r="27" spans="1:14" x14ac:dyDescent="0.25">
      <c r="A27" s="5" t="s">
        <v>63</v>
      </c>
      <c r="B27" s="5" t="s">
        <v>64</v>
      </c>
      <c r="C27" s="5" t="s">
        <v>11</v>
      </c>
      <c r="D27" s="6">
        <v>110</v>
      </c>
      <c r="E27" s="6">
        <v>100</v>
      </c>
      <c r="F27" s="6">
        <v>500</v>
      </c>
      <c r="G27" s="7">
        <v>4.5</v>
      </c>
      <c r="H27" s="7">
        <v>7</v>
      </c>
      <c r="I27" s="8" t="s">
        <v>12</v>
      </c>
      <c r="J27" s="9">
        <f>D27*G27</f>
        <v>495</v>
      </c>
      <c r="K27" s="9">
        <f>H27-G27</f>
        <v>2.5</v>
      </c>
      <c r="L27" s="10">
        <f t="shared" si="0"/>
        <v>0.35714285714285715</v>
      </c>
      <c r="M27" s="5" t="str">
        <f t="shared" si="1"/>
        <v/>
      </c>
      <c r="N27" s="15"/>
    </row>
    <row r="28" spans="1:14" x14ac:dyDescent="0.25">
      <c r="A28" s="5" t="s">
        <v>65</v>
      </c>
      <c r="B28" s="5" t="s">
        <v>66</v>
      </c>
      <c r="C28" s="5" t="s">
        <v>25</v>
      </c>
      <c r="D28" s="6">
        <v>310</v>
      </c>
      <c r="E28" s="6">
        <v>80</v>
      </c>
      <c r="F28" s="6">
        <v>400</v>
      </c>
      <c r="G28" s="7">
        <v>19.8</v>
      </c>
      <c r="H28" s="7">
        <v>25.3</v>
      </c>
      <c r="I28" s="8" t="s">
        <v>26</v>
      </c>
      <c r="J28" s="9">
        <f>D28*G28</f>
        <v>6138</v>
      </c>
      <c r="K28" s="9">
        <f>H28-G28</f>
        <v>5.5</v>
      </c>
      <c r="L28" s="10">
        <f t="shared" si="0"/>
        <v>0.21739130434782608</v>
      </c>
      <c r="M28" s="5" t="str">
        <f t="shared" si="1"/>
        <v>augmenter le prix de vente</v>
      </c>
      <c r="N28" s="15"/>
    </row>
    <row r="29" spans="1:14" x14ac:dyDescent="0.25">
      <c r="A29" s="5" t="s">
        <v>67</v>
      </c>
      <c r="B29" s="5" t="s">
        <v>68</v>
      </c>
      <c r="C29" s="5" t="s">
        <v>25</v>
      </c>
      <c r="D29" s="6">
        <v>220</v>
      </c>
      <c r="E29" s="6">
        <v>80</v>
      </c>
      <c r="F29" s="6">
        <v>400</v>
      </c>
      <c r="G29" s="7">
        <v>15.9</v>
      </c>
      <c r="H29" s="7">
        <v>20.9</v>
      </c>
      <c r="I29" s="8" t="s">
        <v>26</v>
      </c>
      <c r="J29" s="9">
        <f>D29*G29</f>
        <v>3498</v>
      </c>
      <c r="K29" s="9">
        <f>H29-G29</f>
        <v>4.9999999999999982</v>
      </c>
      <c r="L29" s="10">
        <f t="shared" si="0"/>
        <v>0.23923444976076549</v>
      </c>
      <c r="M29" s="5" t="str">
        <f t="shared" si="1"/>
        <v>augmenter le prix de vente</v>
      </c>
      <c r="N29" s="15"/>
    </row>
    <row r="30" spans="1:14" x14ac:dyDescent="0.25">
      <c r="A30" s="5" t="s">
        <v>69</v>
      </c>
      <c r="B30" s="5" t="s">
        <v>70</v>
      </c>
      <c r="C30" s="5" t="s">
        <v>17</v>
      </c>
      <c r="D30" s="6">
        <v>180</v>
      </c>
      <c r="E30" s="6">
        <v>50</v>
      </c>
      <c r="F30" s="6">
        <v>300</v>
      </c>
      <c r="G30" s="7">
        <v>8.9</v>
      </c>
      <c r="H30" s="7">
        <v>14.3</v>
      </c>
      <c r="I30" s="8" t="s">
        <v>18</v>
      </c>
      <c r="J30" s="9">
        <f>D30*G30</f>
        <v>1602</v>
      </c>
      <c r="K30" s="9">
        <f>H30-G30</f>
        <v>5.4</v>
      </c>
      <c r="L30" s="10">
        <f t="shared" si="0"/>
        <v>0.3776223776223776</v>
      </c>
      <c r="M30" s="5" t="str">
        <f t="shared" si="1"/>
        <v/>
      </c>
      <c r="N30" s="15"/>
    </row>
    <row r="31" spans="1:14" x14ac:dyDescent="0.25">
      <c r="A31" s="5" t="s">
        <v>71</v>
      </c>
      <c r="B31" s="5" t="s">
        <v>72</v>
      </c>
      <c r="C31" s="5" t="s">
        <v>11</v>
      </c>
      <c r="D31" s="6">
        <v>370</v>
      </c>
      <c r="E31" s="6">
        <v>100</v>
      </c>
      <c r="F31" s="6">
        <v>500</v>
      </c>
      <c r="G31" s="7">
        <v>5.9</v>
      </c>
      <c r="H31" s="7">
        <v>8.9</v>
      </c>
      <c r="I31" s="8" t="s">
        <v>12</v>
      </c>
      <c r="J31" s="9">
        <f>D31*G31</f>
        <v>2183</v>
      </c>
      <c r="K31" s="9">
        <f>H31-G31</f>
        <v>3</v>
      </c>
      <c r="L31" s="10">
        <f t="shared" si="0"/>
        <v>0.33707865168539325</v>
      </c>
      <c r="M31" s="5" t="str">
        <f t="shared" si="1"/>
        <v/>
      </c>
      <c r="N31" s="15"/>
    </row>
    <row r="32" spans="1:14" x14ac:dyDescent="0.25">
      <c r="A32" s="5" t="s">
        <v>73</v>
      </c>
      <c r="B32" s="5" t="s">
        <v>74</v>
      </c>
      <c r="C32" s="5" t="s">
        <v>17</v>
      </c>
      <c r="D32" s="6">
        <v>230</v>
      </c>
      <c r="E32" s="6">
        <v>50</v>
      </c>
      <c r="F32" s="6">
        <v>300</v>
      </c>
      <c r="G32" s="7">
        <v>6.4</v>
      </c>
      <c r="H32" s="7">
        <v>9.9</v>
      </c>
      <c r="I32" s="8" t="s">
        <v>18</v>
      </c>
      <c r="J32" s="9">
        <f>D32*G32</f>
        <v>1472</v>
      </c>
      <c r="K32" s="9">
        <f>H32-G32</f>
        <v>3.5</v>
      </c>
      <c r="L32" s="10">
        <f t="shared" si="0"/>
        <v>0.35353535353535354</v>
      </c>
      <c r="M32" s="5" t="str">
        <f t="shared" si="1"/>
        <v/>
      </c>
      <c r="N32" s="15"/>
    </row>
    <row r="33" spans="1:14" x14ac:dyDescent="0.25">
      <c r="A33" s="5" t="s">
        <v>75</v>
      </c>
      <c r="B33" s="5" t="s">
        <v>76</v>
      </c>
      <c r="C33" s="5" t="s">
        <v>11</v>
      </c>
      <c r="D33" s="6">
        <v>450</v>
      </c>
      <c r="E33" s="6">
        <v>100</v>
      </c>
      <c r="F33" s="6">
        <v>500</v>
      </c>
      <c r="G33" s="7">
        <v>3.9</v>
      </c>
      <c r="H33" s="7">
        <v>5.2</v>
      </c>
      <c r="I33" s="8" t="s">
        <v>12</v>
      </c>
      <c r="J33" s="9">
        <f>D33*G33</f>
        <v>1755</v>
      </c>
      <c r="K33" s="9">
        <f>H33-G33</f>
        <v>1.3000000000000003</v>
      </c>
      <c r="L33" s="10">
        <f t="shared" si="0"/>
        <v>0.25000000000000006</v>
      </c>
      <c r="M33" s="5" t="str">
        <f t="shared" si="1"/>
        <v>augmenter le prix de vente</v>
      </c>
      <c r="N33" s="15"/>
    </row>
    <row r="34" spans="1:14" x14ac:dyDescent="0.25">
      <c r="A34" s="5" t="s">
        <v>77</v>
      </c>
      <c r="B34" s="5" t="s">
        <v>78</v>
      </c>
      <c r="C34" s="5" t="s">
        <v>25</v>
      </c>
      <c r="D34" s="6">
        <v>140</v>
      </c>
      <c r="E34" s="6">
        <v>80</v>
      </c>
      <c r="F34" s="6">
        <v>400</v>
      </c>
      <c r="G34" s="7">
        <v>23.1</v>
      </c>
      <c r="H34" s="7">
        <v>28.4</v>
      </c>
      <c r="I34" s="8" t="s">
        <v>26</v>
      </c>
      <c r="J34" s="9">
        <f>D34*G34</f>
        <v>3234</v>
      </c>
      <c r="K34" s="9">
        <f>H34-G34</f>
        <v>5.2999999999999972</v>
      </c>
      <c r="L34" s="10">
        <f t="shared" si="0"/>
        <v>0.18661971830985907</v>
      </c>
      <c r="M34" s="5" t="str">
        <f t="shared" si="1"/>
        <v>augmenter le prix de vente</v>
      </c>
      <c r="N34" s="15"/>
    </row>
    <row r="35" spans="1:14" x14ac:dyDescent="0.25">
      <c r="A35" s="5" t="s">
        <v>79</v>
      </c>
      <c r="B35" s="5" t="s">
        <v>80</v>
      </c>
      <c r="C35" s="5" t="s">
        <v>25</v>
      </c>
      <c r="D35" s="6">
        <v>370</v>
      </c>
      <c r="E35" s="6">
        <v>80</v>
      </c>
      <c r="F35" s="6">
        <v>400</v>
      </c>
      <c r="G35" s="7">
        <v>17.600000000000001</v>
      </c>
      <c r="H35" s="7">
        <v>23.6</v>
      </c>
      <c r="I35" s="8" t="s">
        <v>26</v>
      </c>
      <c r="J35" s="9">
        <f>D35*G35</f>
        <v>6512.0000000000009</v>
      </c>
      <c r="K35" s="9">
        <f>H35-G35</f>
        <v>6</v>
      </c>
      <c r="L35" s="10">
        <f t="shared" si="0"/>
        <v>0.25423728813559321</v>
      </c>
      <c r="M35" s="5" t="str">
        <f t="shared" si="1"/>
        <v>augmenter le prix de vente</v>
      </c>
      <c r="N35" s="15"/>
    </row>
    <row r="36" spans="1:14" x14ac:dyDescent="0.25">
      <c r="A36" s="5" t="s">
        <v>81</v>
      </c>
      <c r="B36" s="5" t="s">
        <v>82</v>
      </c>
      <c r="C36" s="5" t="s">
        <v>17</v>
      </c>
      <c r="D36" s="6">
        <v>50</v>
      </c>
      <c r="E36" s="6">
        <v>50</v>
      </c>
      <c r="F36" s="6">
        <v>300</v>
      </c>
      <c r="G36" s="7">
        <v>10.7</v>
      </c>
      <c r="H36" s="7">
        <v>13.9</v>
      </c>
      <c r="I36" s="8" t="s">
        <v>18</v>
      </c>
      <c r="J36" s="9">
        <f>D36*G36</f>
        <v>535</v>
      </c>
      <c r="K36" s="9">
        <f>H36-G36</f>
        <v>3.2000000000000011</v>
      </c>
      <c r="L36" s="10">
        <f t="shared" si="0"/>
        <v>0.23021582733812956</v>
      </c>
      <c r="M36" s="5" t="str">
        <f t="shared" si="1"/>
        <v>augmenter le prix de vente</v>
      </c>
      <c r="N36" s="15"/>
    </row>
    <row r="37" spans="1:14" x14ac:dyDescent="0.25">
      <c r="A37" s="5" t="s">
        <v>83</v>
      </c>
      <c r="B37" s="5" t="s">
        <v>84</v>
      </c>
      <c r="C37" s="5" t="s">
        <v>11</v>
      </c>
      <c r="D37" s="6">
        <v>320</v>
      </c>
      <c r="E37" s="6">
        <v>100</v>
      </c>
      <c r="F37" s="6">
        <v>500</v>
      </c>
      <c r="G37" s="7">
        <v>8.6999999999999993</v>
      </c>
      <c r="H37" s="7">
        <v>13.9</v>
      </c>
      <c r="I37" s="8" t="s">
        <v>12</v>
      </c>
      <c r="J37" s="9">
        <f>D37*G37</f>
        <v>2784</v>
      </c>
      <c r="K37" s="9">
        <f>H37-G37</f>
        <v>5.2000000000000011</v>
      </c>
      <c r="L37" s="10">
        <f t="shared" si="0"/>
        <v>0.37410071942446049</v>
      </c>
      <c r="M37" s="5" t="str">
        <f t="shared" si="1"/>
        <v/>
      </c>
      <c r="N37" s="15"/>
    </row>
    <row r="38" spans="1:14" x14ac:dyDescent="0.25">
      <c r="A38" s="5" t="s">
        <v>85</v>
      </c>
      <c r="B38" s="5" t="s">
        <v>86</v>
      </c>
      <c r="C38" s="5" t="s">
        <v>17</v>
      </c>
      <c r="D38" s="6">
        <v>90</v>
      </c>
      <c r="E38" s="6">
        <v>50</v>
      </c>
      <c r="F38" s="6">
        <v>300</v>
      </c>
      <c r="G38" s="7">
        <v>7.3</v>
      </c>
      <c r="H38" s="7">
        <v>12.3</v>
      </c>
      <c r="I38" s="8" t="s">
        <v>18</v>
      </c>
      <c r="J38" s="9">
        <f>D38*G38</f>
        <v>657</v>
      </c>
      <c r="K38" s="9">
        <f>H38-G38</f>
        <v>5.0000000000000009</v>
      </c>
      <c r="L38" s="10">
        <f t="shared" si="0"/>
        <v>0.40650406504065045</v>
      </c>
      <c r="M38" s="5" t="str">
        <f t="shared" si="1"/>
        <v/>
      </c>
      <c r="N38" s="15"/>
    </row>
    <row r="39" spans="1:14" x14ac:dyDescent="0.25">
      <c r="A39" s="5" t="s">
        <v>87</v>
      </c>
      <c r="B39" s="5" t="s">
        <v>88</v>
      </c>
      <c r="C39" s="5" t="s">
        <v>17</v>
      </c>
      <c r="D39" s="6">
        <v>130</v>
      </c>
      <c r="E39" s="6">
        <v>50</v>
      </c>
      <c r="F39" s="6">
        <v>300</v>
      </c>
      <c r="G39" s="7">
        <v>8.4</v>
      </c>
      <c r="H39" s="7">
        <v>15.8</v>
      </c>
      <c r="I39" s="8" t="s">
        <v>18</v>
      </c>
      <c r="J39" s="9">
        <f>D39*G39</f>
        <v>1092</v>
      </c>
      <c r="K39" s="9">
        <f>H39-G39</f>
        <v>7.4</v>
      </c>
      <c r="L39" s="10">
        <f t="shared" si="0"/>
        <v>0.46835443037974683</v>
      </c>
      <c r="M39" s="5" t="str">
        <f t="shared" si="1"/>
        <v/>
      </c>
      <c r="N39" s="15"/>
    </row>
    <row r="40" spans="1:14" x14ac:dyDescent="0.25">
      <c r="A40" s="5" t="s">
        <v>89</v>
      </c>
      <c r="B40" s="5" t="s">
        <v>90</v>
      </c>
      <c r="C40" s="5" t="s">
        <v>11</v>
      </c>
      <c r="D40" s="6">
        <v>240</v>
      </c>
      <c r="E40" s="6">
        <v>100</v>
      </c>
      <c r="F40" s="6">
        <v>500</v>
      </c>
      <c r="G40" s="7">
        <v>2.4</v>
      </c>
      <c r="H40" s="7">
        <v>4</v>
      </c>
      <c r="I40" s="8" t="s">
        <v>12</v>
      </c>
      <c r="J40" s="9">
        <f>D40*G40</f>
        <v>576</v>
      </c>
      <c r="K40" s="9">
        <f>H40-G40</f>
        <v>1.6</v>
      </c>
      <c r="L40" s="10">
        <f t="shared" si="0"/>
        <v>0.4</v>
      </c>
      <c r="M40" s="5" t="str">
        <f t="shared" si="1"/>
        <v/>
      </c>
      <c r="N40" s="15"/>
    </row>
    <row r="41" spans="1:14" x14ac:dyDescent="0.25">
      <c r="A41" s="5" t="s">
        <v>91</v>
      </c>
      <c r="B41" s="5" t="s">
        <v>92</v>
      </c>
      <c r="C41" s="5" t="s">
        <v>25</v>
      </c>
      <c r="D41" s="6">
        <v>90</v>
      </c>
      <c r="E41" s="6">
        <v>80</v>
      </c>
      <c r="F41" s="6">
        <v>400</v>
      </c>
      <c r="G41" s="7">
        <v>19.5</v>
      </c>
      <c r="H41" s="7">
        <v>24.8</v>
      </c>
      <c r="I41" s="8" t="s">
        <v>26</v>
      </c>
      <c r="J41" s="9">
        <f>D41*G41</f>
        <v>1755</v>
      </c>
      <c r="K41" s="9">
        <f>H41-G41</f>
        <v>5.3000000000000007</v>
      </c>
      <c r="L41" s="10">
        <f t="shared" si="0"/>
        <v>0.21370967741935487</v>
      </c>
      <c r="M41" s="5" t="str">
        <f t="shared" si="1"/>
        <v>augmenter le prix de vente</v>
      </c>
      <c r="N41" s="15"/>
    </row>
    <row r="42" spans="1:14" x14ac:dyDescent="0.25">
      <c r="A42" s="5" t="s">
        <v>93</v>
      </c>
      <c r="B42" s="5" t="s">
        <v>94</v>
      </c>
      <c r="C42" s="5" t="s">
        <v>11</v>
      </c>
      <c r="D42" s="6">
        <v>170</v>
      </c>
      <c r="E42" s="6">
        <v>100</v>
      </c>
      <c r="F42" s="6">
        <v>500</v>
      </c>
      <c r="G42" s="7">
        <v>8.3000000000000007</v>
      </c>
      <c r="H42" s="7">
        <v>14.1</v>
      </c>
      <c r="I42" s="8" t="s">
        <v>12</v>
      </c>
      <c r="J42" s="9">
        <f>D42*G42</f>
        <v>1411.0000000000002</v>
      </c>
      <c r="K42" s="9">
        <f>H42-G42</f>
        <v>5.7999999999999989</v>
      </c>
      <c r="L42" s="10">
        <f t="shared" si="0"/>
        <v>0.41134751773049638</v>
      </c>
      <c r="M42" s="5" t="str">
        <f t="shared" si="1"/>
        <v/>
      </c>
      <c r="N42" s="15"/>
    </row>
    <row r="43" spans="1:14" x14ac:dyDescent="0.25">
      <c r="G43" s="1"/>
      <c r="H43" s="1"/>
      <c r="K43" s="3"/>
      <c r="L43" s="2"/>
    </row>
    <row r="44" spans="1:14" x14ac:dyDescent="0.25">
      <c r="A44" t="s">
        <v>97</v>
      </c>
    </row>
  </sheetData>
  <mergeCells count="1">
    <mergeCell ref="A1:M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&amp;C&amp;A&amp;RN°123654</oddHeader>
  </headerFooter>
  <ignoredErrors>
    <ignoredError sqref="I3:I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E35A-AC01-4371-9A4A-A6782D905A11}">
  <dimension ref="A1:E18"/>
  <sheetViews>
    <sheetView workbookViewId="0">
      <selection activeCell="A4" sqref="A4:E4"/>
    </sheetView>
  </sheetViews>
  <sheetFormatPr baseColWidth="10" defaultRowHeight="15" x14ac:dyDescent="0.25"/>
  <sheetData>
    <row r="1" spans="1:5" x14ac:dyDescent="0.25">
      <c r="A1" s="4" t="s">
        <v>8</v>
      </c>
    </row>
    <row r="2" spans="1:5" x14ac:dyDescent="0.25">
      <c r="A2">
        <v>1</v>
      </c>
    </row>
    <row r="4" spans="1:5" ht="30" x14ac:dyDescent="0.25">
      <c r="A4" s="4" t="s">
        <v>1</v>
      </c>
      <c r="B4" s="4" t="s">
        <v>3</v>
      </c>
      <c r="C4" s="4" t="s">
        <v>4</v>
      </c>
      <c r="D4" s="4" t="s">
        <v>5</v>
      </c>
      <c r="E4" s="11" t="s">
        <v>98</v>
      </c>
    </row>
    <row r="5" spans="1:5" x14ac:dyDescent="0.25">
      <c r="A5" s="5" t="s">
        <v>10</v>
      </c>
      <c r="B5" s="6">
        <v>400</v>
      </c>
      <c r="C5" s="6">
        <v>100</v>
      </c>
      <c r="D5" s="6">
        <v>500</v>
      </c>
      <c r="E5" s="9">
        <v>1160</v>
      </c>
    </row>
    <row r="6" spans="1:5" x14ac:dyDescent="0.25">
      <c r="A6" s="5" t="s">
        <v>14</v>
      </c>
      <c r="B6" s="6">
        <v>200</v>
      </c>
      <c r="C6" s="6">
        <v>100</v>
      </c>
      <c r="D6" s="6">
        <v>500</v>
      </c>
      <c r="E6" s="9">
        <v>1580</v>
      </c>
    </row>
    <row r="7" spans="1:5" x14ac:dyDescent="0.25">
      <c r="A7" s="5" t="s">
        <v>22</v>
      </c>
      <c r="B7" s="6">
        <v>250</v>
      </c>
      <c r="C7" s="6">
        <v>100</v>
      </c>
      <c r="D7" s="6">
        <v>500</v>
      </c>
      <c r="E7" s="9">
        <v>2225</v>
      </c>
    </row>
    <row r="8" spans="1:5" x14ac:dyDescent="0.25">
      <c r="A8" s="5" t="s">
        <v>30</v>
      </c>
      <c r="B8" s="6">
        <v>380</v>
      </c>
      <c r="C8" s="6">
        <v>100</v>
      </c>
      <c r="D8" s="6">
        <v>500</v>
      </c>
      <c r="E8" s="9">
        <v>1862.0000000000002</v>
      </c>
    </row>
    <row r="9" spans="1:5" x14ac:dyDescent="0.25">
      <c r="A9" s="5" t="s">
        <v>40</v>
      </c>
      <c r="B9" s="6">
        <v>190</v>
      </c>
      <c r="C9" s="6">
        <v>100</v>
      </c>
      <c r="D9" s="6">
        <v>500</v>
      </c>
      <c r="E9" s="9">
        <v>741</v>
      </c>
    </row>
    <row r="10" spans="1:5" x14ac:dyDescent="0.25">
      <c r="A10" s="5" t="s">
        <v>48</v>
      </c>
      <c r="B10" s="6">
        <v>420</v>
      </c>
      <c r="C10" s="6">
        <v>100</v>
      </c>
      <c r="D10" s="6">
        <v>500</v>
      </c>
      <c r="E10" s="9">
        <v>882</v>
      </c>
    </row>
    <row r="11" spans="1:5" x14ac:dyDescent="0.25">
      <c r="A11" s="5" t="s">
        <v>56</v>
      </c>
      <c r="B11" s="6">
        <v>360</v>
      </c>
      <c r="C11" s="6">
        <v>100</v>
      </c>
      <c r="D11" s="6">
        <v>500</v>
      </c>
      <c r="E11" s="9">
        <v>1764.0000000000002</v>
      </c>
    </row>
    <row r="12" spans="1:5" x14ac:dyDescent="0.25">
      <c r="A12" s="5" t="s">
        <v>58</v>
      </c>
      <c r="B12" s="6">
        <v>290</v>
      </c>
      <c r="C12" s="6">
        <v>100</v>
      </c>
      <c r="D12" s="6">
        <v>500</v>
      </c>
      <c r="E12" s="9">
        <v>609</v>
      </c>
    </row>
    <row r="13" spans="1:5" x14ac:dyDescent="0.25">
      <c r="A13" s="5" t="s">
        <v>64</v>
      </c>
      <c r="B13" s="6">
        <v>110</v>
      </c>
      <c r="C13" s="6">
        <v>100</v>
      </c>
      <c r="D13" s="6">
        <v>500</v>
      </c>
      <c r="E13" s="9">
        <v>495</v>
      </c>
    </row>
    <row r="14" spans="1:5" x14ac:dyDescent="0.25">
      <c r="A14" s="5" t="s">
        <v>72</v>
      </c>
      <c r="B14" s="6">
        <v>370</v>
      </c>
      <c r="C14" s="6">
        <v>100</v>
      </c>
      <c r="D14" s="6">
        <v>500</v>
      </c>
      <c r="E14" s="9">
        <v>2183</v>
      </c>
    </row>
    <row r="15" spans="1:5" x14ac:dyDescent="0.25">
      <c r="A15" s="5" t="s">
        <v>76</v>
      </c>
      <c r="B15" s="6">
        <v>450</v>
      </c>
      <c r="C15" s="6">
        <v>100</v>
      </c>
      <c r="D15" s="6">
        <v>500</v>
      </c>
      <c r="E15" s="9">
        <v>1755</v>
      </c>
    </row>
    <row r="16" spans="1:5" x14ac:dyDescent="0.25">
      <c r="A16" s="5" t="s">
        <v>84</v>
      </c>
      <c r="B16" s="6">
        <v>320</v>
      </c>
      <c r="C16" s="6">
        <v>100</v>
      </c>
      <c r="D16" s="6">
        <v>500</v>
      </c>
      <c r="E16" s="9">
        <v>2784</v>
      </c>
    </row>
    <row r="17" spans="1:5" x14ac:dyDescent="0.25">
      <c r="A17" s="5" t="s">
        <v>90</v>
      </c>
      <c r="B17" s="6">
        <v>240</v>
      </c>
      <c r="C17" s="6">
        <v>100</v>
      </c>
      <c r="D17" s="6">
        <v>500</v>
      </c>
      <c r="E17" s="9">
        <v>576</v>
      </c>
    </row>
    <row r="18" spans="1:5" x14ac:dyDescent="0.25">
      <c r="A18" s="5" t="s">
        <v>94</v>
      </c>
      <c r="B18" s="6">
        <v>170</v>
      </c>
      <c r="C18" s="6">
        <v>100</v>
      </c>
      <c r="D18" s="6">
        <v>500</v>
      </c>
      <c r="E18" s="9">
        <v>1411.0000000000002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B1F3-DE73-41E5-B9FB-23456A48BF5A}">
  <dimension ref="A1:E16"/>
  <sheetViews>
    <sheetView workbookViewId="0">
      <selection sqref="A1:E4"/>
    </sheetView>
  </sheetViews>
  <sheetFormatPr baseColWidth="10" defaultRowHeight="15" x14ac:dyDescent="0.25"/>
  <sheetData>
    <row r="1" spans="1:5" x14ac:dyDescent="0.25">
      <c r="A1" s="4" t="s">
        <v>8</v>
      </c>
    </row>
    <row r="2" spans="1:5" x14ac:dyDescent="0.25">
      <c r="A2">
        <v>2</v>
      </c>
    </row>
    <row r="4" spans="1:5" ht="30" x14ac:dyDescent="0.25">
      <c r="A4" s="4" t="s">
        <v>1</v>
      </c>
      <c r="B4" s="4" t="s">
        <v>3</v>
      </c>
      <c r="C4" s="4" t="s">
        <v>4</v>
      </c>
      <c r="D4" s="4" t="s">
        <v>5</v>
      </c>
      <c r="E4" s="11" t="s">
        <v>98</v>
      </c>
    </row>
    <row r="5" spans="1:5" x14ac:dyDescent="0.25">
      <c r="A5" s="5" t="s">
        <v>24</v>
      </c>
      <c r="B5" s="6">
        <v>200</v>
      </c>
      <c r="C5" s="6">
        <v>80</v>
      </c>
      <c r="D5" s="6">
        <v>400</v>
      </c>
      <c r="E5" s="9">
        <v>3579.9999999999995</v>
      </c>
    </row>
    <row r="6" spans="1:5" x14ac:dyDescent="0.25">
      <c r="A6" s="5" t="s">
        <v>28</v>
      </c>
      <c r="B6" s="6">
        <v>150</v>
      </c>
      <c r="C6" s="6">
        <v>80</v>
      </c>
      <c r="D6" s="6">
        <v>400</v>
      </c>
      <c r="E6" s="9">
        <v>3975</v>
      </c>
    </row>
    <row r="7" spans="1:5" x14ac:dyDescent="0.25">
      <c r="A7" s="5" t="s">
        <v>34</v>
      </c>
      <c r="B7" s="6">
        <v>130</v>
      </c>
      <c r="C7" s="6">
        <v>80</v>
      </c>
      <c r="D7" s="6">
        <v>400</v>
      </c>
      <c r="E7" s="9">
        <v>2574</v>
      </c>
    </row>
    <row r="8" spans="1:5" x14ac:dyDescent="0.25">
      <c r="A8" s="5" t="s">
        <v>44</v>
      </c>
      <c r="B8" s="6">
        <v>130</v>
      </c>
      <c r="C8" s="6">
        <v>80</v>
      </c>
      <c r="D8" s="6">
        <v>400</v>
      </c>
      <c r="E8" s="9">
        <v>3289</v>
      </c>
    </row>
    <row r="9" spans="1:5" x14ac:dyDescent="0.25">
      <c r="A9" s="5" t="s">
        <v>46</v>
      </c>
      <c r="B9" s="6">
        <v>210</v>
      </c>
      <c r="C9" s="6">
        <v>80</v>
      </c>
      <c r="D9" s="6">
        <v>400</v>
      </c>
      <c r="E9" s="9">
        <v>4851</v>
      </c>
    </row>
    <row r="10" spans="1:5" x14ac:dyDescent="0.25">
      <c r="A10" s="5" t="s">
        <v>54</v>
      </c>
      <c r="B10" s="6">
        <v>90</v>
      </c>
      <c r="C10" s="6">
        <v>80</v>
      </c>
      <c r="D10" s="6">
        <v>400</v>
      </c>
      <c r="E10" s="9">
        <v>1431</v>
      </c>
    </row>
    <row r="11" spans="1:5" x14ac:dyDescent="0.25">
      <c r="A11" s="5" t="s">
        <v>60</v>
      </c>
      <c r="B11" s="6">
        <v>80</v>
      </c>
      <c r="C11" s="6">
        <v>80</v>
      </c>
      <c r="D11" s="6">
        <v>400</v>
      </c>
      <c r="E11" s="9">
        <v>1992</v>
      </c>
    </row>
    <row r="12" spans="1:5" x14ac:dyDescent="0.25">
      <c r="A12" s="5" t="s">
        <v>66</v>
      </c>
      <c r="B12" s="6">
        <v>310</v>
      </c>
      <c r="C12" s="6">
        <v>80</v>
      </c>
      <c r="D12" s="6">
        <v>400</v>
      </c>
      <c r="E12" s="9">
        <v>6138</v>
      </c>
    </row>
    <row r="13" spans="1:5" x14ac:dyDescent="0.25">
      <c r="A13" s="5" t="s">
        <v>68</v>
      </c>
      <c r="B13" s="6">
        <v>220</v>
      </c>
      <c r="C13" s="6">
        <v>80</v>
      </c>
      <c r="D13" s="6">
        <v>400</v>
      </c>
      <c r="E13" s="9">
        <v>3498</v>
      </c>
    </row>
    <row r="14" spans="1:5" x14ac:dyDescent="0.25">
      <c r="A14" s="5" t="s">
        <v>78</v>
      </c>
      <c r="B14" s="6">
        <v>140</v>
      </c>
      <c r="C14" s="6">
        <v>80</v>
      </c>
      <c r="D14" s="6">
        <v>400</v>
      </c>
      <c r="E14" s="9">
        <v>3234</v>
      </c>
    </row>
    <row r="15" spans="1:5" x14ac:dyDescent="0.25">
      <c r="A15" s="5" t="s">
        <v>80</v>
      </c>
      <c r="B15" s="6">
        <v>370</v>
      </c>
      <c r="C15" s="6">
        <v>80</v>
      </c>
      <c r="D15" s="6">
        <v>400</v>
      </c>
      <c r="E15" s="9">
        <v>6512.0000000000009</v>
      </c>
    </row>
    <row r="16" spans="1:5" x14ac:dyDescent="0.25">
      <c r="A16" s="5" t="s">
        <v>92</v>
      </c>
      <c r="B16" s="6">
        <v>90</v>
      </c>
      <c r="C16" s="6">
        <v>80</v>
      </c>
      <c r="D16" s="6">
        <v>400</v>
      </c>
      <c r="E16" s="9">
        <v>1755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FC03-D44E-4589-B1E2-0A6E002C2BDF}">
  <dimension ref="A1:E18"/>
  <sheetViews>
    <sheetView workbookViewId="0">
      <selection activeCell="E6" sqref="E6"/>
    </sheetView>
  </sheetViews>
  <sheetFormatPr baseColWidth="10" defaultRowHeight="15" x14ac:dyDescent="0.25"/>
  <cols>
    <col min="1" max="1" width="19.28515625" bestFit="1" customWidth="1"/>
  </cols>
  <sheetData>
    <row r="1" spans="1:5" x14ac:dyDescent="0.25">
      <c r="A1" s="4" t="s">
        <v>8</v>
      </c>
    </row>
    <row r="2" spans="1:5" x14ac:dyDescent="0.25">
      <c r="A2">
        <v>3</v>
      </c>
    </row>
    <row r="4" spans="1:5" ht="30" x14ac:dyDescent="0.25">
      <c r="A4" s="4" t="s">
        <v>1</v>
      </c>
      <c r="B4" s="4" t="s">
        <v>3</v>
      </c>
      <c r="C4" s="4" t="s">
        <v>4</v>
      </c>
      <c r="D4" s="4" t="s">
        <v>5</v>
      </c>
      <c r="E4" s="11" t="s">
        <v>98</v>
      </c>
    </row>
    <row r="5" spans="1:5" x14ac:dyDescent="0.25">
      <c r="A5" s="5" t="s">
        <v>16</v>
      </c>
      <c r="B5" s="6">
        <v>80</v>
      </c>
      <c r="C5" s="6">
        <v>50</v>
      </c>
      <c r="D5" s="6">
        <v>300</v>
      </c>
      <c r="E5" s="9">
        <v>712</v>
      </c>
    </row>
    <row r="6" spans="1:5" x14ac:dyDescent="0.25">
      <c r="A6" s="5" t="s">
        <v>20</v>
      </c>
      <c r="B6" s="6">
        <v>250</v>
      </c>
      <c r="C6" s="6">
        <v>50</v>
      </c>
      <c r="D6" s="6">
        <v>300</v>
      </c>
      <c r="E6" s="9">
        <v>1625</v>
      </c>
    </row>
    <row r="7" spans="1:5" x14ac:dyDescent="0.25">
      <c r="A7" s="5" t="s">
        <v>32</v>
      </c>
      <c r="B7" s="6">
        <v>190</v>
      </c>
      <c r="C7" s="6">
        <v>50</v>
      </c>
      <c r="D7" s="6">
        <v>300</v>
      </c>
      <c r="E7" s="9">
        <v>1615</v>
      </c>
    </row>
    <row r="8" spans="1:5" x14ac:dyDescent="0.25">
      <c r="A8" s="5" t="s">
        <v>36</v>
      </c>
      <c r="B8" s="6">
        <v>230</v>
      </c>
      <c r="C8" s="6">
        <v>50</v>
      </c>
      <c r="D8" s="6">
        <v>300</v>
      </c>
      <c r="E8" s="9">
        <v>1794</v>
      </c>
    </row>
    <row r="9" spans="1:5" x14ac:dyDescent="0.25">
      <c r="A9" s="5" t="s">
        <v>38</v>
      </c>
      <c r="B9" s="6">
        <v>80</v>
      </c>
      <c r="C9" s="6">
        <v>50</v>
      </c>
      <c r="D9" s="6">
        <v>300</v>
      </c>
      <c r="E9" s="9">
        <v>1168</v>
      </c>
    </row>
    <row r="10" spans="1:5" x14ac:dyDescent="0.25">
      <c r="A10" s="5" t="s">
        <v>42</v>
      </c>
      <c r="B10" s="6">
        <v>240</v>
      </c>
      <c r="C10" s="6">
        <v>50</v>
      </c>
      <c r="D10" s="6">
        <v>300</v>
      </c>
      <c r="E10" s="9">
        <v>2184</v>
      </c>
    </row>
    <row r="11" spans="1:5" x14ac:dyDescent="0.25">
      <c r="A11" s="5" t="s">
        <v>50</v>
      </c>
      <c r="B11" s="6">
        <v>60</v>
      </c>
      <c r="C11" s="6">
        <v>50</v>
      </c>
      <c r="D11" s="6">
        <v>300</v>
      </c>
      <c r="E11" s="9">
        <v>408</v>
      </c>
    </row>
    <row r="12" spans="1:5" x14ac:dyDescent="0.25">
      <c r="A12" s="5" t="s">
        <v>52</v>
      </c>
      <c r="B12" s="6">
        <v>240</v>
      </c>
      <c r="C12" s="6">
        <v>50</v>
      </c>
      <c r="D12" s="6">
        <v>300</v>
      </c>
      <c r="E12" s="9">
        <v>1967.9999999999998</v>
      </c>
    </row>
    <row r="13" spans="1:5" x14ac:dyDescent="0.25">
      <c r="A13" s="5" t="s">
        <v>62</v>
      </c>
      <c r="B13" s="6">
        <v>90</v>
      </c>
      <c r="C13" s="6">
        <v>50</v>
      </c>
      <c r="D13" s="6">
        <v>300</v>
      </c>
      <c r="E13" s="9">
        <v>648</v>
      </c>
    </row>
    <row r="14" spans="1:5" x14ac:dyDescent="0.25">
      <c r="A14" s="5" t="s">
        <v>70</v>
      </c>
      <c r="B14" s="6">
        <v>180</v>
      </c>
      <c r="C14" s="6">
        <v>50</v>
      </c>
      <c r="D14" s="6">
        <v>300</v>
      </c>
      <c r="E14" s="9">
        <v>1602</v>
      </c>
    </row>
    <row r="15" spans="1:5" x14ac:dyDescent="0.25">
      <c r="A15" s="5" t="s">
        <v>74</v>
      </c>
      <c r="B15" s="6">
        <v>230</v>
      </c>
      <c r="C15" s="6">
        <v>50</v>
      </c>
      <c r="D15" s="6">
        <v>300</v>
      </c>
      <c r="E15" s="9">
        <v>1472</v>
      </c>
    </row>
    <row r="16" spans="1:5" x14ac:dyDescent="0.25">
      <c r="A16" s="5" t="s">
        <v>82</v>
      </c>
      <c r="B16" s="6">
        <v>50</v>
      </c>
      <c r="C16" s="6">
        <v>50</v>
      </c>
      <c r="D16" s="6">
        <v>300</v>
      </c>
      <c r="E16" s="9">
        <v>535</v>
      </c>
    </row>
    <row r="17" spans="1:5" x14ac:dyDescent="0.25">
      <c r="A17" s="5" t="s">
        <v>86</v>
      </c>
      <c r="B17" s="6">
        <v>90</v>
      </c>
      <c r="C17" s="6">
        <v>50</v>
      </c>
      <c r="D17" s="6">
        <v>300</v>
      </c>
      <c r="E17" s="9">
        <v>657</v>
      </c>
    </row>
    <row r="18" spans="1:5" x14ac:dyDescent="0.25">
      <c r="A18" s="5" t="s">
        <v>88</v>
      </c>
      <c r="B18" s="6">
        <v>130</v>
      </c>
      <c r="C18" s="6">
        <v>50</v>
      </c>
      <c r="D18" s="6">
        <v>300</v>
      </c>
      <c r="E18" s="9">
        <v>1092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384D3-AE6A-44A7-916C-9EA608A01AEE}">
  <sheetPr>
    <pageSetUpPr fitToPage="1"/>
  </sheetPr>
  <dimension ref="A1:L16"/>
  <sheetViews>
    <sheetView tabSelected="1" topLeftCell="B1" zoomScaleNormal="100" workbookViewId="0">
      <selection activeCell="N5" sqref="N5"/>
    </sheetView>
  </sheetViews>
  <sheetFormatPr baseColWidth="10" defaultRowHeight="15" x14ac:dyDescent="0.25"/>
  <cols>
    <col min="1" max="1" width="0" hidden="1" customWidth="1"/>
    <col min="2" max="2" width="17.42578125" bestFit="1" customWidth="1"/>
    <col min="3" max="3" width="0" hidden="1" customWidth="1"/>
    <col min="7" max="9" width="0" hidden="1" customWidth="1"/>
    <col min="11" max="12" width="0" hidden="1" customWidth="1"/>
  </cols>
  <sheetData>
    <row r="1" spans="1:12" ht="31.5" customHeight="1" x14ac:dyDescent="0.25">
      <c r="A1" s="13" t="s">
        <v>101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3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3</v>
      </c>
      <c r="K2" s="11" t="s">
        <v>95</v>
      </c>
      <c r="L2" s="4" t="s">
        <v>96</v>
      </c>
    </row>
    <row r="3" spans="1:12" x14ac:dyDescent="0.25">
      <c r="A3" s="5" t="s">
        <v>9</v>
      </c>
      <c r="B3" s="5" t="s">
        <v>10</v>
      </c>
      <c r="C3" s="5" t="s">
        <v>11</v>
      </c>
      <c r="D3" s="6">
        <v>400</v>
      </c>
      <c r="E3" s="6">
        <v>100</v>
      </c>
      <c r="F3" s="6">
        <v>500</v>
      </c>
      <c r="G3" s="7">
        <v>2.9</v>
      </c>
      <c r="H3" s="7">
        <v>5.8</v>
      </c>
      <c r="I3" s="8" t="s">
        <v>12</v>
      </c>
      <c r="J3" s="9">
        <v>1160</v>
      </c>
      <c r="K3" s="9">
        <v>2.9</v>
      </c>
      <c r="L3" s="10">
        <v>0.5</v>
      </c>
    </row>
    <row r="4" spans="1:12" x14ac:dyDescent="0.25">
      <c r="A4" s="5" t="s">
        <v>13</v>
      </c>
      <c r="B4" s="5" t="s">
        <v>14</v>
      </c>
      <c r="C4" s="5" t="s">
        <v>11</v>
      </c>
      <c r="D4" s="6">
        <v>200</v>
      </c>
      <c r="E4" s="6">
        <v>100</v>
      </c>
      <c r="F4" s="6">
        <v>500</v>
      </c>
      <c r="G4" s="7">
        <v>7.9</v>
      </c>
      <c r="H4" s="7">
        <v>12.2</v>
      </c>
      <c r="I4" s="8" t="s">
        <v>12</v>
      </c>
      <c r="J4" s="9">
        <v>1580</v>
      </c>
      <c r="K4" s="9">
        <v>4.2999999999999989</v>
      </c>
      <c r="L4" s="10">
        <v>0.35245901639344257</v>
      </c>
    </row>
    <row r="5" spans="1:12" x14ac:dyDescent="0.25">
      <c r="A5" s="5" t="s">
        <v>21</v>
      </c>
      <c r="B5" s="5" t="s">
        <v>22</v>
      </c>
      <c r="C5" s="5" t="s">
        <v>11</v>
      </c>
      <c r="D5" s="6">
        <v>250</v>
      </c>
      <c r="E5" s="6">
        <v>100</v>
      </c>
      <c r="F5" s="6">
        <v>500</v>
      </c>
      <c r="G5" s="7">
        <v>8.9</v>
      </c>
      <c r="H5" s="7">
        <v>13.9</v>
      </c>
      <c r="I5" s="8" t="s">
        <v>12</v>
      </c>
      <c r="J5" s="9">
        <v>2225</v>
      </c>
      <c r="K5" s="9">
        <v>5</v>
      </c>
      <c r="L5" s="10">
        <v>0.35971223021582732</v>
      </c>
    </row>
    <row r="6" spans="1:12" x14ac:dyDescent="0.25">
      <c r="A6" s="5" t="s">
        <v>29</v>
      </c>
      <c r="B6" s="5" t="s">
        <v>30</v>
      </c>
      <c r="C6" s="5" t="s">
        <v>11</v>
      </c>
      <c r="D6" s="6">
        <v>380</v>
      </c>
      <c r="E6" s="6">
        <v>100</v>
      </c>
      <c r="F6" s="6">
        <v>500</v>
      </c>
      <c r="G6" s="7">
        <v>4.9000000000000004</v>
      </c>
      <c r="H6" s="7">
        <v>7.5</v>
      </c>
      <c r="I6" s="8" t="s">
        <v>12</v>
      </c>
      <c r="J6" s="9">
        <v>1862.0000000000002</v>
      </c>
      <c r="K6" s="9">
        <v>2.5999999999999996</v>
      </c>
      <c r="L6" s="10">
        <v>0.34666666666666662</v>
      </c>
    </row>
    <row r="7" spans="1:12" x14ac:dyDescent="0.25">
      <c r="A7" s="5" t="s">
        <v>39</v>
      </c>
      <c r="B7" s="5" t="s">
        <v>40</v>
      </c>
      <c r="C7" s="5" t="s">
        <v>11</v>
      </c>
      <c r="D7" s="6">
        <v>190</v>
      </c>
      <c r="E7" s="6">
        <v>100</v>
      </c>
      <c r="F7" s="6">
        <v>500</v>
      </c>
      <c r="G7" s="7">
        <v>3.9</v>
      </c>
      <c r="H7" s="7">
        <v>6.5</v>
      </c>
      <c r="I7" s="8" t="s">
        <v>12</v>
      </c>
      <c r="J7" s="9">
        <v>741</v>
      </c>
      <c r="K7" s="9">
        <v>2.6</v>
      </c>
      <c r="L7" s="10">
        <v>0.4</v>
      </c>
    </row>
    <row r="8" spans="1:12" x14ac:dyDescent="0.25">
      <c r="A8" s="5" t="s">
        <v>47</v>
      </c>
      <c r="B8" s="5" t="s">
        <v>48</v>
      </c>
      <c r="C8" s="5" t="s">
        <v>11</v>
      </c>
      <c r="D8" s="6">
        <v>420</v>
      </c>
      <c r="E8" s="6">
        <v>100</v>
      </c>
      <c r="F8" s="6">
        <v>500</v>
      </c>
      <c r="G8" s="7">
        <v>2.1</v>
      </c>
      <c r="H8" s="7">
        <v>2.9</v>
      </c>
      <c r="I8" s="8" t="s">
        <v>12</v>
      </c>
      <c r="J8" s="9">
        <v>882</v>
      </c>
      <c r="K8" s="9">
        <v>0.79999999999999982</v>
      </c>
      <c r="L8" s="10">
        <v>0.27586206896551718</v>
      </c>
    </row>
    <row r="9" spans="1:12" x14ac:dyDescent="0.25">
      <c r="A9" s="5" t="s">
        <v>55</v>
      </c>
      <c r="B9" s="5" t="s">
        <v>56</v>
      </c>
      <c r="C9" s="5" t="s">
        <v>11</v>
      </c>
      <c r="D9" s="6">
        <v>360</v>
      </c>
      <c r="E9" s="6">
        <v>100</v>
      </c>
      <c r="F9" s="6">
        <v>500</v>
      </c>
      <c r="G9" s="7">
        <v>4.9000000000000004</v>
      </c>
      <c r="H9" s="7">
        <v>6.9</v>
      </c>
      <c r="I9" s="8" t="s">
        <v>12</v>
      </c>
      <c r="J9" s="9">
        <v>1764.0000000000002</v>
      </c>
      <c r="K9" s="9">
        <v>2</v>
      </c>
      <c r="L9" s="10">
        <v>0.28985507246376813</v>
      </c>
    </row>
    <row r="10" spans="1:12" x14ac:dyDescent="0.25">
      <c r="A10" s="5" t="s">
        <v>57</v>
      </c>
      <c r="B10" s="5" t="s">
        <v>58</v>
      </c>
      <c r="C10" s="5" t="s">
        <v>11</v>
      </c>
      <c r="D10" s="6">
        <v>290</v>
      </c>
      <c r="E10" s="6">
        <v>100</v>
      </c>
      <c r="F10" s="6">
        <v>500</v>
      </c>
      <c r="G10" s="7">
        <v>2.1</v>
      </c>
      <c r="H10" s="7">
        <v>3.9</v>
      </c>
      <c r="I10" s="8" t="s">
        <v>12</v>
      </c>
      <c r="J10" s="9">
        <v>609</v>
      </c>
      <c r="K10" s="9">
        <v>1.7999999999999998</v>
      </c>
      <c r="L10" s="10">
        <v>0.46153846153846151</v>
      </c>
    </row>
    <row r="11" spans="1:12" x14ac:dyDescent="0.25">
      <c r="A11" s="5" t="s">
        <v>63</v>
      </c>
      <c r="B11" s="5" t="s">
        <v>64</v>
      </c>
      <c r="C11" s="5" t="s">
        <v>11</v>
      </c>
      <c r="D11" s="6">
        <v>110</v>
      </c>
      <c r="E11" s="6">
        <v>100</v>
      </c>
      <c r="F11" s="6">
        <v>500</v>
      </c>
      <c r="G11" s="7">
        <v>4.5</v>
      </c>
      <c r="H11" s="7">
        <v>7</v>
      </c>
      <c r="I11" s="8" t="s">
        <v>12</v>
      </c>
      <c r="J11" s="9">
        <v>495</v>
      </c>
      <c r="K11" s="9">
        <v>2.5</v>
      </c>
      <c r="L11" s="10">
        <v>0.35714285714285715</v>
      </c>
    </row>
    <row r="12" spans="1:12" x14ac:dyDescent="0.25">
      <c r="A12" s="5" t="s">
        <v>71</v>
      </c>
      <c r="B12" s="5" t="s">
        <v>72</v>
      </c>
      <c r="C12" s="5" t="s">
        <v>11</v>
      </c>
      <c r="D12" s="6">
        <v>370</v>
      </c>
      <c r="E12" s="6">
        <v>100</v>
      </c>
      <c r="F12" s="6">
        <v>500</v>
      </c>
      <c r="G12" s="7">
        <v>5.9</v>
      </c>
      <c r="H12" s="7">
        <v>8.9</v>
      </c>
      <c r="I12" s="8" t="s">
        <v>12</v>
      </c>
      <c r="J12" s="9">
        <v>2183</v>
      </c>
      <c r="K12" s="9">
        <v>3</v>
      </c>
      <c r="L12" s="10">
        <v>0.33707865168539325</v>
      </c>
    </row>
    <row r="13" spans="1:12" x14ac:dyDescent="0.25">
      <c r="A13" s="5" t="s">
        <v>75</v>
      </c>
      <c r="B13" s="5" t="s">
        <v>76</v>
      </c>
      <c r="C13" s="5" t="s">
        <v>11</v>
      </c>
      <c r="D13" s="6">
        <v>450</v>
      </c>
      <c r="E13" s="6">
        <v>100</v>
      </c>
      <c r="F13" s="6">
        <v>500</v>
      </c>
      <c r="G13" s="7">
        <v>3.9</v>
      </c>
      <c r="H13" s="7">
        <v>5.2</v>
      </c>
      <c r="I13" s="8" t="s">
        <v>12</v>
      </c>
      <c r="J13" s="9">
        <v>1755</v>
      </c>
      <c r="K13" s="9">
        <v>1.3000000000000003</v>
      </c>
      <c r="L13" s="10">
        <v>0.25000000000000006</v>
      </c>
    </row>
    <row r="14" spans="1:12" x14ac:dyDescent="0.25">
      <c r="A14" s="5" t="s">
        <v>83</v>
      </c>
      <c r="B14" s="5" t="s">
        <v>84</v>
      </c>
      <c r="C14" s="5" t="s">
        <v>11</v>
      </c>
      <c r="D14" s="6">
        <v>320</v>
      </c>
      <c r="E14" s="6">
        <v>100</v>
      </c>
      <c r="F14" s="6">
        <v>500</v>
      </c>
      <c r="G14" s="7">
        <v>8.6999999999999993</v>
      </c>
      <c r="H14" s="7">
        <v>13.9</v>
      </c>
      <c r="I14" s="8" t="s">
        <v>12</v>
      </c>
      <c r="J14" s="9">
        <v>2784</v>
      </c>
      <c r="K14" s="9">
        <v>5.2000000000000011</v>
      </c>
      <c r="L14" s="10">
        <v>0.37410071942446049</v>
      </c>
    </row>
    <row r="15" spans="1:12" x14ac:dyDescent="0.25">
      <c r="A15" s="5" t="s">
        <v>89</v>
      </c>
      <c r="B15" s="5" t="s">
        <v>90</v>
      </c>
      <c r="C15" s="5" t="s">
        <v>11</v>
      </c>
      <c r="D15" s="6">
        <v>240</v>
      </c>
      <c r="E15" s="6">
        <v>100</v>
      </c>
      <c r="F15" s="6">
        <v>500</v>
      </c>
      <c r="G15" s="7">
        <v>2.4</v>
      </c>
      <c r="H15" s="7">
        <v>4</v>
      </c>
      <c r="I15" s="8" t="s">
        <v>12</v>
      </c>
      <c r="J15" s="9">
        <v>576</v>
      </c>
      <c r="K15" s="9">
        <v>1.6</v>
      </c>
      <c r="L15" s="10">
        <v>0.4</v>
      </c>
    </row>
    <row r="16" spans="1:12" x14ac:dyDescent="0.25">
      <c r="A16" s="5" t="s">
        <v>93</v>
      </c>
      <c r="B16" s="5" t="s">
        <v>94</v>
      </c>
      <c r="C16" s="5" t="s">
        <v>11</v>
      </c>
      <c r="D16" s="6">
        <v>170</v>
      </c>
      <c r="E16" s="6">
        <v>100</v>
      </c>
      <c r="F16" s="6">
        <v>500</v>
      </c>
      <c r="G16" s="7">
        <v>8.3000000000000007</v>
      </c>
      <c r="H16" s="7">
        <v>14.1</v>
      </c>
      <c r="I16" s="8" t="s">
        <v>12</v>
      </c>
      <c r="J16" s="9">
        <v>1411.0000000000002</v>
      </c>
      <c r="K16" s="9">
        <v>5.7999999999999989</v>
      </c>
      <c r="L16" s="10">
        <v>0.41134751773049638</v>
      </c>
    </row>
  </sheetData>
  <mergeCells count="1">
    <mergeCell ref="A1:L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&amp;C&amp;A&amp;RN°123654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A7E7-5754-4626-A9AE-D7D92C3FBEAD}">
  <sheetPr>
    <pageSetUpPr fitToPage="1"/>
  </sheetPr>
  <dimension ref="A2:L15"/>
  <sheetViews>
    <sheetView view="pageLayout" topLeftCell="B1" zoomScaleNormal="100" workbookViewId="0">
      <selection activeCell="A2" sqref="A2:L2"/>
    </sheetView>
  </sheetViews>
  <sheetFormatPr baseColWidth="10" defaultRowHeight="15" x14ac:dyDescent="0.25"/>
  <cols>
    <col min="1" max="1" width="0" hidden="1" customWidth="1"/>
    <col min="3" max="3" width="0" hidden="1" customWidth="1"/>
    <col min="7" max="9" width="0" hidden="1" customWidth="1"/>
    <col min="11" max="12" width="0" hidden="1" customWidth="1"/>
  </cols>
  <sheetData>
    <row r="2" spans="1:12" ht="18.75" x14ac:dyDescent="0.25">
      <c r="A2" s="14" t="s">
        <v>99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3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3</v>
      </c>
      <c r="K3" s="11" t="s">
        <v>95</v>
      </c>
      <c r="L3" s="4" t="s">
        <v>96</v>
      </c>
    </row>
    <row r="4" spans="1:12" x14ac:dyDescent="0.25">
      <c r="A4" s="5" t="s">
        <v>23</v>
      </c>
      <c r="B4" s="5" t="s">
        <v>24</v>
      </c>
      <c r="C4" s="5" t="s">
        <v>25</v>
      </c>
      <c r="D4" s="6">
        <v>200</v>
      </c>
      <c r="E4" s="6">
        <v>80</v>
      </c>
      <c r="F4" s="6">
        <v>400</v>
      </c>
      <c r="G4" s="7">
        <v>17.899999999999999</v>
      </c>
      <c r="H4" s="7">
        <v>24.9</v>
      </c>
      <c r="I4" s="8" t="s">
        <v>26</v>
      </c>
      <c r="J4" s="9">
        <v>3579.9999999999995</v>
      </c>
      <c r="K4" s="9">
        <v>7</v>
      </c>
      <c r="L4" s="10">
        <v>0.28112449799196787</v>
      </c>
    </row>
    <row r="5" spans="1:12" x14ac:dyDescent="0.25">
      <c r="A5" s="5" t="s">
        <v>27</v>
      </c>
      <c r="B5" s="5" t="s">
        <v>28</v>
      </c>
      <c r="C5" s="5" t="s">
        <v>25</v>
      </c>
      <c r="D5" s="6">
        <v>150</v>
      </c>
      <c r="E5" s="6">
        <v>80</v>
      </c>
      <c r="F5" s="6">
        <v>400</v>
      </c>
      <c r="G5" s="7">
        <v>26.5</v>
      </c>
      <c r="H5" s="7">
        <v>35.9</v>
      </c>
      <c r="I5" s="8" t="s">
        <v>26</v>
      </c>
      <c r="J5" s="9">
        <v>3975</v>
      </c>
      <c r="K5" s="9">
        <v>9.3999999999999986</v>
      </c>
      <c r="L5" s="10">
        <v>0.2618384401114206</v>
      </c>
    </row>
    <row r="6" spans="1:12" x14ac:dyDescent="0.25">
      <c r="A6" s="5" t="s">
        <v>33</v>
      </c>
      <c r="B6" s="5" t="s">
        <v>34</v>
      </c>
      <c r="C6" s="5" t="s">
        <v>25</v>
      </c>
      <c r="D6" s="6">
        <v>130</v>
      </c>
      <c r="E6" s="6">
        <v>80</v>
      </c>
      <c r="F6" s="6">
        <v>400</v>
      </c>
      <c r="G6" s="7">
        <v>19.8</v>
      </c>
      <c r="H6" s="7">
        <v>27.5</v>
      </c>
      <c r="I6" s="8" t="s">
        <v>26</v>
      </c>
      <c r="J6" s="9">
        <v>2574</v>
      </c>
      <c r="K6" s="9">
        <v>7.6999999999999993</v>
      </c>
      <c r="L6" s="10">
        <v>0.27999999999999997</v>
      </c>
    </row>
    <row r="7" spans="1:12" x14ac:dyDescent="0.25">
      <c r="A7" s="5" t="s">
        <v>43</v>
      </c>
      <c r="B7" s="5" t="s">
        <v>44</v>
      </c>
      <c r="C7" s="5" t="s">
        <v>25</v>
      </c>
      <c r="D7" s="6">
        <v>130</v>
      </c>
      <c r="E7" s="6">
        <v>80</v>
      </c>
      <c r="F7" s="6">
        <v>400</v>
      </c>
      <c r="G7" s="7">
        <v>25.3</v>
      </c>
      <c r="H7" s="7">
        <v>34.9</v>
      </c>
      <c r="I7" s="8" t="s">
        <v>26</v>
      </c>
      <c r="J7" s="9">
        <v>3289</v>
      </c>
      <c r="K7" s="9">
        <v>9.5999999999999979</v>
      </c>
      <c r="L7" s="10">
        <v>0.2750716332378223</v>
      </c>
    </row>
    <row r="8" spans="1:12" x14ac:dyDescent="0.25">
      <c r="A8" s="5" t="s">
        <v>45</v>
      </c>
      <c r="B8" s="5" t="s">
        <v>46</v>
      </c>
      <c r="C8" s="5" t="s">
        <v>25</v>
      </c>
      <c r="D8" s="6">
        <v>210</v>
      </c>
      <c r="E8" s="6">
        <v>80</v>
      </c>
      <c r="F8" s="6">
        <v>400</v>
      </c>
      <c r="G8" s="7">
        <v>23.1</v>
      </c>
      <c r="H8" s="7">
        <v>29.4</v>
      </c>
      <c r="I8" s="8" t="s">
        <v>26</v>
      </c>
      <c r="J8" s="9">
        <v>4851</v>
      </c>
      <c r="K8" s="9">
        <v>6.2999999999999972</v>
      </c>
      <c r="L8" s="10">
        <v>0.21428571428571419</v>
      </c>
    </row>
    <row r="9" spans="1:12" x14ac:dyDescent="0.25">
      <c r="A9" s="5" t="s">
        <v>53</v>
      </c>
      <c r="B9" s="5" t="s">
        <v>54</v>
      </c>
      <c r="C9" s="5" t="s">
        <v>25</v>
      </c>
      <c r="D9" s="6">
        <v>90</v>
      </c>
      <c r="E9" s="6">
        <v>80</v>
      </c>
      <c r="F9" s="6">
        <v>400</v>
      </c>
      <c r="G9" s="7">
        <v>15.9</v>
      </c>
      <c r="H9" s="7">
        <v>19.899999999999999</v>
      </c>
      <c r="I9" s="8" t="s">
        <v>26</v>
      </c>
      <c r="J9" s="9">
        <v>1431</v>
      </c>
      <c r="K9" s="9">
        <v>3.9999999999999982</v>
      </c>
      <c r="L9" s="10">
        <v>0.20100502512562807</v>
      </c>
    </row>
    <row r="10" spans="1:12" x14ac:dyDescent="0.25">
      <c r="A10" s="5" t="s">
        <v>59</v>
      </c>
      <c r="B10" s="5" t="s">
        <v>60</v>
      </c>
      <c r="C10" s="5" t="s">
        <v>25</v>
      </c>
      <c r="D10" s="6">
        <v>80</v>
      </c>
      <c r="E10" s="6">
        <v>80</v>
      </c>
      <c r="F10" s="6">
        <v>400</v>
      </c>
      <c r="G10" s="7">
        <v>24.9</v>
      </c>
      <c r="H10" s="7">
        <v>32.9</v>
      </c>
      <c r="I10" s="8" t="s">
        <v>26</v>
      </c>
      <c r="J10" s="9">
        <v>1992</v>
      </c>
      <c r="K10" s="9">
        <v>8</v>
      </c>
      <c r="L10" s="10">
        <v>0.24316109422492402</v>
      </c>
    </row>
    <row r="11" spans="1:12" x14ac:dyDescent="0.25">
      <c r="A11" s="5" t="s">
        <v>65</v>
      </c>
      <c r="B11" s="5" t="s">
        <v>66</v>
      </c>
      <c r="C11" s="5" t="s">
        <v>25</v>
      </c>
      <c r="D11" s="6">
        <v>310</v>
      </c>
      <c r="E11" s="6">
        <v>80</v>
      </c>
      <c r="F11" s="6">
        <v>400</v>
      </c>
      <c r="G11" s="7">
        <v>19.8</v>
      </c>
      <c r="H11" s="7">
        <v>25.3</v>
      </c>
      <c r="I11" s="8" t="s">
        <v>26</v>
      </c>
      <c r="J11" s="9">
        <v>6138</v>
      </c>
      <c r="K11" s="9">
        <v>5.5</v>
      </c>
      <c r="L11" s="10">
        <v>0.21739130434782608</v>
      </c>
    </row>
    <row r="12" spans="1:12" x14ac:dyDescent="0.25">
      <c r="A12" s="5" t="s">
        <v>67</v>
      </c>
      <c r="B12" s="5" t="s">
        <v>68</v>
      </c>
      <c r="C12" s="5" t="s">
        <v>25</v>
      </c>
      <c r="D12" s="6">
        <v>220</v>
      </c>
      <c r="E12" s="6">
        <v>80</v>
      </c>
      <c r="F12" s="6">
        <v>400</v>
      </c>
      <c r="G12" s="7">
        <v>15.9</v>
      </c>
      <c r="H12" s="7">
        <v>20.9</v>
      </c>
      <c r="I12" s="8" t="s">
        <v>26</v>
      </c>
      <c r="J12" s="9">
        <v>3498</v>
      </c>
      <c r="K12" s="9">
        <v>4.9999999999999982</v>
      </c>
      <c r="L12" s="10">
        <v>0.23923444976076549</v>
      </c>
    </row>
    <row r="13" spans="1:12" x14ac:dyDescent="0.25">
      <c r="A13" s="5" t="s">
        <v>77</v>
      </c>
      <c r="B13" s="5" t="s">
        <v>78</v>
      </c>
      <c r="C13" s="5" t="s">
        <v>25</v>
      </c>
      <c r="D13" s="6">
        <v>140</v>
      </c>
      <c r="E13" s="6">
        <v>80</v>
      </c>
      <c r="F13" s="6">
        <v>400</v>
      </c>
      <c r="G13" s="7">
        <v>23.1</v>
      </c>
      <c r="H13" s="7">
        <v>28.4</v>
      </c>
      <c r="I13" s="8" t="s">
        <v>26</v>
      </c>
      <c r="J13" s="9">
        <v>3234</v>
      </c>
      <c r="K13" s="9">
        <v>5.2999999999999972</v>
      </c>
      <c r="L13" s="10">
        <v>0.18661971830985907</v>
      </c>
    </row>
    <row r="14" spans="1:12" x14ac:dyDescent="0.25">
      <c r="A14" s="5" t="s">
        <v>79</v>
      </c>
      <c r="B14" s="5" t="s">
        <v>80</v>
      </c>
      <c r="C14" s="5" t="s">
        <v>25</v>
      </c>
      <c r="D14" s="6">
        <v>370</v>
      </c>
      <c r="E14" s="6">
        <v>80</v>
      </c>
      <c r="F14" s="6">
        <v>400</v>
      </c>
      <c r="G14" s="7">
        <v>17.600000000000001</v>
      </c>
      <c r="H14" s="7">
        <v>23.6</v>
      </c>
      <c r="I14" s="8" t="s">
        <v>26</v>
      </c>
      <c r="J14" s="9">
        <v>6512.0000000000009</v>
      </c>
      <c r="K14" s="9">
        <v>6</v>
      </c>
      <c r="L14" s="10">
        <v>0.25423728813559321</v>
      </c>
    </row>
    <row r="15" spans="1:12" x14ac:dyDescent="0.25">
      <c r="A15" s="5" t="s">
        <v>91</v>
      </c>
      <c r="B15" s="5" t="s">
        <v>92</v>
      </c>
      <c r="C15" s="5" t="s">
        <v>25</v>
      </c>
      <c r="D15" s="6">
        <v>90</v>
      </c>
      <c r="E15" s="6">
        <v>80</v>
      </c>
      <c r="F15" s="6">
        <v>400</v>
      </c>
      <c r="G15" s="7">
        <v>19.5</v>
      </c>
      <c r="H15" s="7">
        <v>24.8</v>
      </c>
      <c r="I15" s="8" t="s">
        <v>26</v>
      </c>
      <c r="J15" s="9">
        <v>1755</v>
      </c>
      <c r="K15" s="9">
        <v>5.3000000000000007</v>
      </c>
      <c r="L15" s="10">
        <v>0.21370967741935487</v>
      </c>
    </row>
  </sheetData>
  <mergeCells count="1">
    <mergeCell ref="A2:L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&amp;C&amp;A&amp;RN°123654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84D2-C955-4F65-90BF-4F7591912206}">
  <sheetPr>
    <pageSetUpPr fitToPage="1"/>
  </sheetPr>
  <dimension ref="A2:L17"/>
  <sheetViews>
    <sheetView topLeftCell="B1" zoomScaleNormal="100" workbookViewId="0">
      <selection activeCell="N16" sqref="N16"/>
    </sheetView>
  </sheetViews>
  <sheetFormatPr baseColWidth="10" defaultRowHeight="15" x14ac:dyDescent="0.25"/>
  <cols>
    <col min="1" max="1" width="0" hidden="1" customWidth="1"/>
    <col min="3" max="3" width="0" hidden="1" customWidth="1"/>
    <col min="7" max="9" width="0" hidden="1" customWidth="1"/>
    <col min="11" max="12" width="0" hidden="1" customWidth="1"/>
  </cols>
  <sheetData>
    <row r="2" spans="1:12" ht="18.75" x14ac:dyDescent="0.25">
      <c r="A2" s="14" t="s">
        <v>100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30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3</v>
      </c>
      <c r="K3" s="11" t="s">
        <v>95</v>
      </c>
      <c r="L3" s="4" t="s">
        <v>96</v>
      </c>
    </row>
    <row r="4" spans="1:12" x14ac:dyDescent="0.25">
      <c r="A4" s="5" t="s">
        <v>15</v>
      </c>
      <c r="B4" s="5" t="s">
        <v>16</v>
      </c>
      <c r="C4" s="5" t="s">
        <v>17</v>
      </c>
      <c r="D4" s="6">
        <v>80</v>
      </c>
      <c r="E4" s="6">
        <v>50</v>
      </c>
      <c r="F4" s="6">
        <v>300</v>
      </c>
      <c r="G4" s="7">
        <v>8.9</v>
      </c>
      <c r="H4" s="7">
        <v>11.9</v>
      </c>
      <c r="I4" s="8" t="s">
        <v>18</v>
      </c>
      <c r="J4" s="9">
        <v>712</v>
      </c>
      <c r="K4" s="9">
        <v>3</v>
      </c>
      <c r="L4" s="10">
        <v>0.25210084033613445</v>
      </c>
    </row>
    <row r="5" spans="1:12" x14ac:dyDescent="0.25">
      <c r="A5" s="5" t="s">
        <v>19</v>
      </c>
      <c r="B5" s="5" t="s">
        <v>20</v>
      </c>
      <c r="C5" s="5" t="s">
        <v>17</v>
      </c>
      <c r="D5" s="6">
        <v>250</v>
      </c>
      <c r="E5" s="6">
        <v>50</v>
      </c>
      <c r="F5" s="6">
        <v>300</v>
      </c>
      <c r="G5" s="7">
        <v>6.5</v>
      </c>
      <c r="H5" s="7">
        <v>10.9</v>
      </c>
      <c r="I5" s="8" t="s">
        <v>18</v>
      </c>
      <c r="J5" s="9">
        <v>1625</v>
      </c>
      <c r="K5" s="9">
        <v>4.4000000000000004</v>
      </c>
      <c r="L5" s="10">
        <v>0.40366972477064222</v>
      </c>
    </row>
    <row r="6" spans="1:12" x14ac:dyDescent="0.25">
      <c r="A6" s="5" t="s">
        <v>31</v>
      </c>
      <c r="B6" s="5" t="s">
        <v>32</v>
      </c>
      <c r="C6" s="5" t="s">
        <v>17</v>
      </c>
      <c r="D6" s="6">
        <v>190</v>
      </c>
      <c r="E6" s="6">
        <v>50</v>
      </c>
      <c r="F6" s="6">
        <v>300</v>
      </c>
      <c r="G6" s="7">
        <v>8.5</v>
      </c>
      <c r="H6" s="7">
        <v>12.9</v>
      </c>
      <c r="I6" s="8" t="s">
        <v>18</v>
      </c>
      <c r="J6" s="9">
        <v>1615</v>
      </c>
      <c r="K6" s="9">
        <v>4.4000000000000004</v>
      </c>
      <c r="L6" s="10">
        <v>0.34108527131782945</v>
      </c>
    </row>
    <row r="7" spans="1:12" x14ac:dyDescent="0.25">
      <c r="A7" s="5" t="s">
        <v>35</v>
      </c>
      <c r="B7" s="5" t="s">
        <v>36</v>
      </c>
      <c r="C7" s="5" t="s">
        <v>17</v>
      </c>
      <c r="D7" s="6">
        <v>230</v>
      </c>
      <c r="E7" s="6">
        <v>50</v>
      </c>
      <c r="F7" s="6">
        <v>300</v>
      </c>
      <c r="G7" s="7">
        <v>7.8</v>
      </c>
      <c r="H7" s="7">
        <v>11.9</v>
      </c>
      <c r="I7" s="8" t="s">
        <v>18</v>
      </c>
      <c r="J7" s="9">
        <v>1794</v>
      </c>
      <c r="K7" s="9">
        <v>4.1000000000000005</v>
      </c>
      <c r="L7" s="10">
        <v>0.34453781512605047</v>
      </c>
    </row>
    <row r="8" spans="1:12" x14ac:dyDescent="0.25">
      <c r="A8" s="5" t="s">
        <v>37</v>
      </c>
      <c r="B8" s="5" t="s">
        <v>38</v>
      </c>
      <c r="C8" s="5" t="s">
        <v>17</v>
      </c>
      <c r="D8" s="6">
        <v>80</v>
      </c>
      <c r="E8" s="6">
        <v>50</v>
      </c>
      <c r="F8" s="6">
        <v>300</v>
      </c>
      <c r="G8" s="7">
        <v>14.6</v>
      </c>
      <c r="H8" s="7">
        <v>20.8</v>
      </c>
      <c r="I8" s="8" t="s">
        <v>18</v>
      </c>
      <c r="J8" s="9">
        <v>1168</v>
      </c>
      <c r="K8" s="9">
        <v>6.2000000000000011</v>
      </c>
      <c r="L8" s="10">
        <v>0.29807692307692313</v>
      </c>
    </row>
    <row r="9" spans="1:12" x14ac:dyDescent="0.25">
      <c r="A9" s="5" t="s">
        <v>41</v>
      </c>
      <c r="B9" s="5" t="s">
        <v>42</v>
      </c>
      <c r="C9" s="5" t="s">
        <v>17</v>
      </c>
      <c r="D9" s="6">
        <v>240</v>
      </c>
      <c r="E9" s="6">
        <v>50</v>
      </c>
      <c r="F9" s="6">
        <v>300</v>
      </c>
      <c r="G9" s="7">
        <v>9.1</v>
      </c>
      <c r="H9" s="7">
        <v>12.9</v>
      </c>
      <c r="I9" s="8" t="s">
        <v>18</v>
      </c>
      <c r="J9" s="9">
        <v>2184</v>
      </c>
      <c r="K9" s="9">
        <v>3.8000000000000007</v>
      </c>
      <c r="L9" s="10">
        <v>0.29457364341085274</v>
      </c>
    </row>
    <row r="10" spans="1:12" x14ac:dyDescent="0.25">
      <c r="A10" s="5" t="s">
        <v>49</v>
      </c>
      <c r="B10" s="5" t="s">
        <v>50</v>
      </c>
      <c r="C10" s="5" t="s">
        <v>17</v>
      </c>
      <c r="D10" s="6">
        <v>60</v>
      </c>
      <c r="E10" s="6">
        <v>50</v>
      </c>
      <c r="F10" s="6">
        <v>300</v>
      </c>
      <c r="G10" s="7">
        <v>6.8</v>
      </c>
      <c r="H10" s="7">
        <v>10.9</v>
      </c>
      <c r="I10" s="8" t="s">
        <v>18</v>
      </c>
      <c r="J10" s="9">
        <v>408</v>
      </c>
      <c r="K10" s="9">
        <v>4.1000000000000005</v>
      </c>
      <c r="L10" s="10">
        <v>0.37614678899082571</v>
      </c>
    </row>
    <row r="11" spans="1:12" x14ac:dyDescent="0.25">
      <c r="A11" s="5" t="s">
        <v>51</v>
      </c>
      <c r="B11" s="5" t="s">
        <v>52</v>
      </c>
      <c r="C11" s="5" t="s">
        <v>17</v>
      </c>
      <c r="D11" s="6">
        <v>240</v>
      </c>
      <c r="E11" s="6">
        <v>50</v>
      </c>
      <c r="F11" s="6">
        <v>300</v>
      </c>
      <c r="G11" s="7">
        <v>8.1999999999999993</v>
      </c>
      <c r="H11" s="7">
        <v>11.9</v>
      </c>
      <c r="I11" s="8" t="s">
        <v>18</v>
      </c>
      <c r="J11" s="9">
        <v>1967.9999999999998</v>
      </c>
      <c r="K11" s="9">
        <v>3.7000000000000011</v>
      </c>
      <c r="L11" s="10">
        <v>0.31092436974789922</v>
      </c>
    </row>
    <row r="12" spans="1:12" x14ac:dyDescent="0.25">
      <c r="A12" s="5" t="s">
        <v>61</v>
      </c>
      <c r="B12" s="5" t="s">
        <v>62</v>
      </c>
      <c r="C12" s="5" t="s">
        <v>17</v>
      </c>
      <c r="D12" s="6">
        <v>90</v>
      </c>
      <c r="E12" s="6">
        <v>50</v>
      </c>
      <c r="F12" s="6">
        <v>300</v>
      </c>
      <c r="G12" s="7">
        <v>7.2</v>
      </c>
      <c r="H12" s="7">
        <v>12.7</v>
      </c>
      <c r="I12" s="8" t="s">
        <v>18</v>
      </c>
      <c r="J12" s="9">
        <v>648</v>
      </c>
      <c r="K12" s="9">
        <v>5.4999999999999991</v>
      </c>
      <c r="L12" s="10">
        <v>0.43307086614173224</v>
      </c>
    </row>
    <row r="13" spans="1:12" x14ac:dyDescent="0.25">
      <c r="A13" s="5" t="s">
        <v>69</v>
      </c>
      <c r="B13" s="5" t="s">
        <v>70</v>
      </c>
      <c r="C13" s="5" t="s">
        <v>17</v>
      </c>
      <c r="D13" s="6">
        <v>180</v>
      </c>
      <c r="E13" s="6">
        <v>50</v>
      </c>
      <c r="F13" s="6">
        <v>300</v>
      </c>
      <c r="G13" s="7">
        <v>8.9</v>
      </c>
      <c r="H13" s="7">
        <v>14.3</v>
      </c>
      <c r="I13" s="8" t="s">
        <v>18</v>
      </c>
      <c r="J13" s="9">
        <v>1602</v>
      </c>
      <c r="K13" s="9">
        <v>5.4</v>
      </c>
      <c r="L13" s="10">
        <v>0.3776223776223776</v>
      </c>
    </row>
    <row r="14" spans="1:12" x14ac:dyDescent="0.25">
      <c r="A14" s="5" t="s">
        <v>73</v>
      </c>
      <c r="B14" s="5" t="s">
        <v>74</v>
      </c>
      <c r="C14" s="5" t="s">
        <v>17</v>
      </c>
      <c r="D14" s="6">
        <v>230</v>
      </c>
      <c r="E14" s="6">
        <v>50</v>
      </c>
      <c r="F14" s="6">
        <v>300</v>
      </c>
      <c r="G14" s="7">
        <v>6.4</v>
      </c>
      <c r="H14" s="7">
        <v>9.9</v>
      </c>
      <c r="I14" s="8" t="s">
        <v>18</v>
      </c>
      <c r="J14" s="9">
        <v>1472</v>
      </c>
      <c r="K14" s="9">
        <v>3.5</v>
      </c>
      <c r="L14" s="10">
        <v>0.35353535353535354</v>
      </c>
    </row>
    <row r="15" spans="1:12" x14ac:dyDescent="0.25">
      <c r="A15" s="5" t="s">
        <v>81</v>
      </c>
      <c r="B15" s="5" t="s">
        <v>82</v>
      </c>
      <c r="C15" s="5" t="s">
        <v>17</v>
      </c>
      <c r="D15" s="6">
        <v>50</v>
      </c>
      <c r="E15" s="6">
        <v>50</v>
      </c>
      <c r="F15" s="6">
        <v>300</v>
      </c>
      <c r="G15" s="7">
        <v>10.7</v>
      </c>
      <c r="H15" s="7">
        <v>13.9</v>
      </c>
      <c r="I15" s="8" t="s">
        <v>18</v>
      </c>
      <c r="J15" s="9">
        <v>535</v>
      </c>
      <c r="K15" s="9">
        <v>3.2000000000000011</v>
      </c>
      <c r="L15" s="10">
        <v>0.23021582733812956</v>
      </c>
    </row>
    <row r="16" spans="1:12" x14ac:dyDescent="0.25">
      <c r="A16" s="5" t="s">
        <v>85</v>
      </c>
      <c r="B16" s="5" t="s">
        <v>86</v>
      </c>
      <c r="C16" s="5" t="s">
        <v>17</v>
      </c>
      <c r="D16" s="6">
        <v>90</v>
      </c>
      <c r="E16" s="6">
        <v>50</v>
      </c>
      <c r="F16" s="6">
        <v>300</v>
      </c>
      <c r="G16" s="7">
        <v>7.3</v>
      </c>
      <c r="H16" s="7">
        <v>12.3</v>
      </c>
      <c r="I16" s="8" t="s">
        <v>18</v>
      </c>
      <c r="J16" s="9">
        <v>657</v>
      </c>
      <c r="K16" s="9">
        <v>5.0000000000000009</v>
      </c>
      <c r="L16" s="10">
        <v>0.40650406504065045</v>
      </c>
    </row>
    <row r="17" spans="1:12" x14ac:dyDescent="0.25">
      <c r="A17" s="5" t="s">
        <v>87</v>
      </c>
      <c r="B17" s="5" t="s">
        <v>88</v>
      </c>
      <c r="C17" s="5" t="s">
        <v>17</v>
      </c>
      <c r="D17" s="6">
        <v>130</v>
      </c>
      <c r="E17" s="6">
        <v>50</v>
      </c>
      <c r="F17" s="6">
        <v>300</v>
      </c>
      <c r="G17" s="7">
        <v>8.4</v>
      </c>
      <c r="H17" s="7">
        <v>15.8</v>
      </c>
      <c r="I17" s="8" t="s">
        <v>18</v>
      </c>
      <c r="J17" s="9">
        <v>1092</v>
      </c>
      <c r="K17" s="9">
        <v>7.4</v>
      </c>
      <c r="L17" s="10">
        <v>0.46835443037974683</v>
      </c>
    </row>
  </sheetData>
  <mergeCells count="1">
    <mergeCell ref="A2:L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&amp;C&amp;A&amp;RN°123654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articles</vt:lpstr>
      <vt:lpstr>Feuil4</vt:lpstr>
      <vt:lpstr>Feuil5</vt:lpstr>
      <vt:lpstr>Feuil6</vt:lpstr>
      <vt:lpstr>Frs1</vt:lpstr>
      <vt:lpstr>Frs2</vt:lpstr>
      <vt:lpstr>Frs3</vt:lpstr>
      <vt:lpstr>Feuil4!Criteres</vt:lpstr>
      <vt:lpstr>Feuil5!Criteres</vt:lpstr>
      <vt:lpstr>Feuil6!Criteres</vt:lpstr>
      <vt:lpstr>Feuil4!Extraire</vt:lpstr>
      <vt:lpstr>Feuil5!Extraire</vt:lpstr>
      <vt:lpstr>Feuil6!Extraire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</dc:creator>
  <cp:keywords/>
  <dc:description/>
  <cp:lastModifiedBy>Khadija SABIR</cp:lastModifiedBy>
  <cp:revision/>
  <cp:lastPrinted>2022-04-29T12:48:00Z</cp:lastPrinted>
  <dcterms:created xsi:type="dcterms:W3CDTF">2014-10-20T18:39:45Z</dcterms:created>
  <dcterms:modified xsi:type="dcterms:W3CDTF">2022-04-29T14:22:39Z</dcterms:modified>
  <cp:category/>
  <cp:contentStatus/>
</cp:coreProperties>
</file>